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activeTab="2"/>
  </bookViews>
  <sheets>
    <sheet name="一季度归档" sheetId="1" r:id="rId1"/>
    <sheet name="二季度" sheetId="5" r:id="rId2"/>
    <sheet name="流水帐" sheetId="6" r:id="rId3"/>
  </sheets>
  <definedNames>
    <definedName name="_xlnm._FilterDatabase" localSheetId="1" hidden="1">二季度!$A$4:$V$27</definedName>
    <definedName name="_xlnm._FilterDatabase" localSheetId="2" hidden="1">流水帐!$A$4:$V$40</definedName>
    <definedName name="_xlnm._FilterDatabase" localSheetId="0" hidden="1">一季度归档!$A$4:$R$36</definedName>
    <definedName name="_xlnm.Print_Area" localSheetId="1">二季度!$A$1:$V$27</definedName>
    <definedName name="_xlnm.Print_Area" localSheetId="2">流水帐!$A$1:$V$40</definedName>
    <definedName name="_xlnm.Print_Area" localSheetId="0">一季度归档!$A$1:$R$36</definedName>
    <definedName name="_xlnm.Print_Titles" localSheetId="1">二季度!$1:$4</definedName>
    <definedName name="_xlnm.Print_Titles" localSheetId="2">流水帐!$1:$4</definedName>
    <definedName name="_xlnm.Print_Titles" localSheetId="0">一季度归档!$1:$4</definedName>
  </definedNames>
  <calcPr calcId="125725"/>
</workbook>
</file>

<file path=xl/calcChain.xml><?xml version="1.0" encoding="utf-8"?>
<calcChain xmlns="http://schemas.openxmlformats.org/spreadsheetml/2006/main">
  <c r="N12" i="6"/>
  <c r="O12"/>
  <c r="L37"/>
  <c r="O29"/>
  <c r="N29"/>
  <c r="O28"/>
  <c r="N28"/>
  <c r="M37"/>
  <c r="N27"/>
  <c r="O27"/>
  <c r="N26"/>
  <c r="O26"/>
  <c r="N25"/>
  <c r="O25"/>
  <c r="N24"/>
  <c r="O24"/>
  <c r="N23"/>
  <c r="O23"/>
  <c r="O22"/>
  <c r="N22"/>
  <c r="O21"/>
  <c r="N21"/>
  <c r="O20"/>
  <c r="N20"/>
  <c r="O19"/>
  <c r="N19"/>
  <c r="O18"/>
  <c r="N18"/>
  <c r="O17"/>
  <c r="N17"/>
  <c r="O16"/>
  <c r="N16"/>
  <c r="O15"/>
  <c r="N15"/>
  <c r="O14"/>
  <c r="N14"/>
  <c r="O13"/>
  <c r="N13"/>
  <c r="O11"/>
  <c r="N11"/>
  <c r="O10"/>
  <c r="N10"/>
  <c r="O9"/>
  <c r="N9"/>
  <c r="O8"/>
  <c r="N8"/>
  <c r="O7"/>
  <c r="N7"/>
  <c r="O6"/>
  <c r="N6"/>
  <c r="O5"/>
  <c r="N5"/>
  <c r="O24" i="5"/>
  <c r="M24"/>
  <c r="N20"/>
  <c r="O20"/>
  <c r="O16"/>
  <c r="N16"/>
  <c r="N14"/>
  <c r="O13"/>
  <c r="O14"/>
  <c r="N13"/>
  <c r="O21"/>
  <c r="N21"/>
  <c r="O19"/>
  <c r="N19"/>
  <c r="O18"/>
  <c r="N18"/>
  <c r="O17"/>
  <c r="N17"/>
  <c r="O15"/>
  <c r="N15"/>
  <c r="L24"/>
  <c r="O11"/>
  <c r="N11"/>
  <c r="O10"/>
  <c r="N10"/>
  <c r="O9"/>
  <c r="N9"/>
  <c r="O8"/>
  <c r="N8"/>
  <c r="O7"/>
  <c r="N7"/>
  <c r="O6"/>
  <c r="N6"/>
  <c r="O5"/>
  <c r="N5"/>
  <c r="O11" i="1"/>
  <c r="O10"/>
  <c r="O9"/>
  <c r="O8"/>
  <c r="O7"/>
  <c r="O6"/>
  <c r="O5"/>
  <c r="N11"/>
  <c r="N10"/>
  <c r="N24" i="5" l="1"/>
  <c r="N7" i="1"/>
  <c r="N6"/>
  <c r="N9"/>
  <c r="N5"/>
  <c r="N8"/>
  <c r="M33" l="1"/>
  <c r="L33"/>
  <c r="N33" l="1"/>
  <c r="O37" i="6"/>
  <c r="N37"/>
</calcChain>
</file>

<file path=xl/sharedStrings.xml><?xml version="1.0" encoding="utf-8"?>
<sst xmlns="http://schemas.openxmlformats.org/spreadsheetml/2006/main" count="424" uniqueCount="109">
  <si>
    <t>制表单位：珠山区政府采购管理办公室</t>
  </si>
  <si>
    <t>单位：万元</t>
  </si>
  <si>
    <t>序号</t>
  </si>
  <si>
    <t>类别</t>
  </si>
  <si>
    <t>单位名称</t>
  </si>
  <si>
    <t>主管部门</t>
  </si>
  <si>
    <t>采购品名</t>
  </si>
  <si>
    <t>初次受理</t>
  </si>
  <si>
    <t>二次受理</t>
  </si>
  <si>
    <t>内控管理</t>
  </si>
  <si>
    <t>挂网时间</t>
  </si>
  <si>
    <t>开标日期</t>
  </si>
  <si>
    <t>预算金额</t>
  </si>
  <si>
    <t>核定预算</t>
  </si>
  <si>
    <t>中标价</t>
  </si>
  <si>
    <t>节约率</t>
  </si>
  <si>
    <t>采购方式</t>
  </si>
  <si>
    <t>招标代理</t>
  </si>
  <si>
    <t>备注</t>
  </si>
  <si>
    <t>货物</t>
  </si>
  <si>
    <t>注：1、初次受理为采购计划备案时间，二次受理为材料齐全正式受理时间，以经办人员填写时间为准；内控管理时间以主任填写时间为准；</t>
  </si>
  <si>
    <t xml:space="preserve">    3、此表由经办人员填写，主任审核后，次月初报局主要领导阅。</t>
  </si>
  <si>
    <t>珠山区政府采购执行情况进场线上交易登记表(2021年）</t>
    <phoneticPr fontId="4" type="noConversion"/>
  </si>
  <si>
    <t>服务</t>
    <phoneticPr fontId="4" type="noConversion"/>
  </si>
  <si>
    <t>珠山区城市管理局</t>
    <phoneticPr fontId="4" type="noConversion"/>
  </si>
  <si>
    <t>公开招标</t>
    <phoneticPr fontId="4" type="noConversion"/>
  </si>
  <si>
    <t>中科标禾</t>
    <phoneticPr fontId="4" type="noConversion"/>
  </si>
  <si>
    <t>工程</t>
    <phoneticPr fontId="4" type="noConversion"/>
  </si>
  <si>
    <t>珠山区教育体育局</t>
    <phoneticPr fontId="4" type="noConversion"/>
  </si>
  <si>
    <t>珠山区第三小学维修改造项目</t>
    <phoneticPr fontId="4" type="noConversion"/>
  </si>
  <si>
    <t>竞争性磋商</t>
    <phoneticPr fontId="4" type="noConversion"/>
  </si>
  <si>
    <t>银信</t>
    <phoneticPr fontId="4" type="noConversion"/>
  </si>
  <si>
    <t>货物</t>
    <phoneticPr fontId="4" type="noConversion"/>
  </si>
  <si>
    <t>珠山区人民法院</t>
    <phoneticPr fontId="4" type="noConversion"/>
  </si>
  <si>
    <t>珠山区人民法院信息化装备采购项目</t>
    <phoneticPr fontId="4" type="noConversion"/>
  </si>
  <si>
    <t>正和义</t>
    <phoneticPr fontId="4" type="noConversion"/>
  </si>
  <si>
    <t>珠山区陶阳学校未来学校智慧空间项目</t>
    <phoneticPr fontId="4" type="noConversion"/>
  </si>
  <si>
    <t>-</t>
    <phoneticPr fontId="4" type="noConversion"/>
  </si>
  <si>
    <t>鑫田</t>
    <phoneticPr fontId="4" type="noConversion"/>
  </si>
  <si>
    <t>浮梁信达</t>
    <phoneticPr fontId="4" type="noConversion"/>
  </si>
  <si>
    <t>珠山区人民检察院</t>
    <phoneticPr fontId="4" type="noConversion"/>
  </si>
  <si>
    <t>1-22发出变更</t>
    <phoneticPr fontId="4" type="noConversion"/>
  </si>
  <si>
    <t>珠山区人民检察院检察工作网云桌面及等级保护相关设备采购项目</t>
    <phoneticPr fontId="4" type="noConversion"/>
  </si>
  <si>
    <t>-</t>
    <phoneticPr fontId="4" type="noConversion"/>
  </si>
  <si>
    <t>珠山区城市管理局新村街道全域其他街道乡镇中12个试点垃圾分类项目包2</t>
    <phoneticPr fontId="4" type="noConversion"/>
  </si>
  <si>
    <t>珠山区城市管理局新村街道全域其他街道乡镇中12个试点垃圾分类项目包1</t>
    <phoneticPr fontId="4" type="noConversion"/>
  </si>
  <si>
    <t>珠山区民政局</t>
    <phoneticPr fontId="4" type="noConversion"/>
  </si>
  <si>
    <t>珠山区教育体育局高质量班班通设备采购</t>
    <phoneticPr fontId="4" type="noConversion"/>
  </si>
  <si>
    <t>货物</t>
    <phoneticPr fontId="4" type="noConversion"/>
  </si>
  <si>
    <t>珠山区实验幼儿园教育教学设备采购项目</t>
    <phoneticPr fontId="4" type="noConversion"/>
  </si>
  <si>
    <t>3月30日流标</t>
    <phoneticPr fontId="4" type="noConversion"/>
  </si>
  <si>
    <t xml:space="preserve">    2、预算金额以采购年度预算或以文件追加预算为准填写，核定预算价（挂网金额）以评审价或市场询价或采购人内控核定价为准；</t>
    <phoneticPr fontId="4" type="noConversion"/>
  </si>
  <si>
    <t>节约奖金</t>
    <phoneticPr fontId="4" type="noConversion"/>
  </si>
  <si>
    <t>珠山区城镇人口防贫保险项目</t>
    <phoneticPr fontId="4" type="noConversion"/>
  </si>
  <si>
    <t>珠山区教育体育局校园智慧安全管控系统采购项目</t>
    <phoneticPr fontId="4" type="noConversion"/>
  </si>
  <si>
    <t>珠山区城市管理局</t>
    <phoneticPr fontId="8" type="noConversion"/>
  </si>
  <si>
    <t>诚信伟业</t>
    <phoneticPr fontId="8" type="noConversion"/>
  </si>
  <si>
    <t>珠山区妇保所</t>
    <phoneticPr fontId="8" type="noConversion"/>
  </si>
  <si>
    <t>珠山区卫生健康委员会</t>
    <phoneticPr fontId="8" type="noConversion"/>
  </si>
  <si>
    <t>珠山区妇幼保健院儿童营养门诊标准化建设及医疗实验设备采购项目</t>
    <phoneticPr fontId="8" type="noConversion"/>
  </si>
  <si>
    <t>正和义</t>
    <phoneticPr fontId="8" type="noConversion"/>
  </si>
  <si>
    <t>合同签订日期</t>
  </si>
  <si>
    <t>是否在发出中标通知书后30天内签订合同</t>
  </si>
  <si>
    <t>是否合同公示</t>
  </si>
  <si>
    <t>是否在7个工作日内公示</t>
  </si>
  <si>
    <t>节约资金</t>
    <phoneticPr fontId="4" type="noConversion"/>
  </si>
  <si>
    <t>珠山区城市管理局服装采购项目</t>
    <phoneticPr fontId="8" type="noConversion"/>
  </si>
  <si>
    <t>珠山区妇保所</t>
  </si>
  <si>
    <t>珠山区卫生健康委员会</t>
  </si>
  <si>
    <t>妇幼保健院信息化建设及儿童保健系统管理软件采购</t>
  </si>
  <si>
    <t>竞争性磋商</t>
  </si>
  <si>
    <t>正和义</t>
  </si>
  <si>
    <t>5.27流标</t>
  </si>
  <si>
    <t>珠山区人民法院</t>
  </si>
  <si>
    <t>珠山区人民法院办公电脑采购项目</t>
  </si>
  <si>
    <t>省机电</t>
  </si>
  <si>
    <t>珠山区档案馆</t>
  </si>
  <si>
    <t>档案管综合楼建设项目</t>
  </si>
  <si>
    <t>服务</t>
  </si>
  <si>
    <t>6.7流标</t>
  </si>
  <si>
    <t>珠山区疾病预防控制中心</t>
  </si>
  <si>
    <t>疾控中心能力建设项目</t>
  </si>
  <si>
    <t>华睿诚</t>
  </si>
  <si>
    <t>教体局</t>
  </si>
  <si>
    <t>鑫田</t>
  </si>
  <si>
    <t>珠山区教育体育局桌面云设备采购项目</t>
  </si>
  <si>
    <t>货物</t>
    <phoneticPr fontId="4" type="noConversion"/>
  </si>
  <si>
    <t>教体局</t>
    <phoneticPr fontId="4" type="noConversion"/>
  </si>
  <si>
    <t>景德镇市珠山区教育体育局智慧图书馆采购项目</t>
  </si>
  <si>
    <t>信达</t>
    <phoneticPr fontId="4" type="noConversion"/>
  </si>
  <si>
    <t>人民法院</t>
    <phoneticPr fontId="4" type="noConversion"/>
  </si>
  <si>
    <t>区人民法院案管中心信息化设备采购</t>
  </si>
  <si>
    <r>
      <t>9月</t>
    </r>
    <r>
      <rPr>
        <sz val="9"/>
        <color theme="1"/>
        <rFont val="宋体"/>
        <family val="3"/>
        <charset val="134"/>
        <scheme val="minor"/>
      </rPr>
      <t>14</t>
    </r>
    <phoneticPr fontId="4" type="noConversion"/>
  </si>
  <si>
    <t>二十二小操场改善项目</t>
    <phoneticPr fontId="4" type="noConversion"/>
  </si>
  <si>
    <t>珠山区社会组织培育发展创新基地</t>
  </si>
  <si>
    <t>服务</t>
    <phoneticPr fontId="4" type="noConversion"/>
  </si>
  <si>
    <t>民政局</t>
    <phoneticPr fontId="4" type="noConversion"/>
  </si>
  <si>
    <t>社会工作服务站</t>
    <phoneticPr fontId="4" type="noConversion"/>
  </si>
  <si>
    <t>群众重大疾病商业保险</t>
    <phoneticPr fontId="4" type="noConversion"/>
  </si>
  <si>
    <t>核酸检测能力提升</t>
    <phoneticPr fontId="4" type="noConversion"/>
  </si>
  <si>
    <r>
      <t>1</t>
    </r>
    <r>
      <rPr>
        <sz val="9"/>
        <color theme="1"/>
        <rFont val="宋体"/>
        <family val="3"/>
        <charset val="134"/>
        <scheme val="minor"/>
      </rPr>
      <t>0月19</t>
    </r>
    <phoneticPr fontId="4" type="noConversion"/>
  </si>
  <si>
    <t>公开招标</t>
    <phoneticPr fontId="4" type="noConversion"/>
  </si>
  <si>
    <t>扩音设备项目采购</t>
    <phoneticPr fontId="4" type="noConversion"/>
  </si>
  <si>
    <r>
      <t>1</t>
    </r>
    <r>
      <rPr>
        <sz val="9"/>
        <color theme="1"/>
        <rFont val="宋体"/>
        <family val="3"/>
        <charset val="134"/>
        <scheme val="minor"/>
      </rPr>
      <t>0月15</t>
    </r>
    <phoneticPr fontId="4" type="noConversion"/>
  </si>
  <si>
    <t>教体局办公办幼儿园教学设备采购项目</t>
    <phoneticPr fontId="4" type="noConversion"/>
  </si>
  <si>
    <t>机关事务管理局</t>
    <phoneticPr fontId="4" type="noConversion"/>
  </si>
  <si>
    <t>区发展中心物业服务项目</t>
    <phoneticPr fontId="4" type="noConversion"/>
  </si>
  <si>
    <t>珠山区机关食堂餐饮服务项目</t>
    <phoneticPr fontId="4" type="noConversion"/>
  </si>
  <si>
    <r>
      <rPr>
        <sz val="9"/>
        <color theme="1"/>
        <rFont val="宋体"/>
        <family val="3"/>
        <charset val="134"/>
        <scheme val="minor"/>
      </rPr>
      <t>10.12</t>
    </r>
    <r>
      <rPr>
        <sz val="9"/>
        <color theme="1"/>
        <rFont val="宋体"/>
        <family val="3"/>
        <charset val="134"/>
        <scheme val="minor"/>
      </rPr>
      <t>1</t>
    </r>
    <r>
      <rPr>
        <sz val="9"/>
        <color theme="1"/>
        <rFont val="宋体"/>
        <family val="3"/>
        <charset val="134"/>
        <scheme val="minor"/>
      </rPr>
      <t>1.8</t>
    </r>
    <r>
      <rPr>
        <sz val="9"/>
        <color theme="1"/>
        <rFont val="宋体"/>
        <family val="3"/>
        <charset val="134"/>
        <scheme val="minor"/>
      </rPr>
      <t>流标</t>
    </r>
    <phoneticPr fontId="4" type="noConversion"/>
  </si>
</sst>
</file>

<file path=xl/styles.xml><?xml version="1.0" encoding="utf-8"?>
<styleSheet xmlns="http://schemas.openxmlformats.org/spreadsheetml/2006/main">
  <numFmts count="1">
    <numFmt numFmtId="176" formatCode="0.00_ "/>
  </numFmts>
  <fonts count="10">
    <font>
      <sz val="11"/>
      <color theme="1"/>
      <name val="宋体"/>
      <charset val="134"/>
      <scheme val="minor"/>
    </font>
    <font>
      <sz val="9"/>
      <color theme="1"/>
      <name val="宋体"/>
      <family val="3"/>
      <charset val="134"/>
      <scheme val="minor"/>
    </font>
    <font>
      <sz val="11"/>
      <name val="宋体"/>
      <family val="3"/>
      <charset val="134"/>
    </font>
    <font>
      <sz val="11"/>
      <color theme="1"/>
      <name val="宋体"/>
      <family val="3"/>
      <charset val="134"/>
      <scheme val="minor"/>
    </font>
    <font>
      <sz val="9"/>
      <name val="宋体"/>
      <family val="3"/>
      <charset val="134"/>
      <scheme val="minor"/>
    </font>
    <font>
      <b/>
      <sz val="20"/>
      <color theme="1"/>
      <name val="宋体"/>
      <family val="3"/>
      <charset val="134"/>
      <scheme val="minor"/>
    </font>
    <font>
      <sz val="9"/>
      <color theme="1"/>
      <name val="宋体"/>
      <family val="3"/>
      <charset val="134"/>
      <scheme val="minor"/>
    </font>
    <font>
      <sz val="9"/>
      <color rgb="FFFF0000"/>
      <name val="宋体"/>
      <family val="3"/>
      <charset val="134"/>
      <scheme val="minor"/>
    </font>
    <font>
      <sz val="9"/>
      <name val="宋体"/>
      <family val="3"/>
      <charset val="134"/>
      <scheme val="minor"/>
    </font>
    <font>
      <sz val="9"/>
      <color theme="1"/>
      <name val="宋体"/>
      <family val="3"/>
      <charset val="134"/>
      <scheme val="minor"/>
    </font>
  </fonts>
  <fills count="3">
    <fill>
      <patternFill patternType="none"/>
    </fill>
    <fill>
      <patternFill patternType="gray125"/>
    </fill>
    <fill>
      <patternFill patternType="solid">
        <fgColor rgb="FFF7F7F7"/>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6">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cellStyleXfs>
  <cellXfs count="59">
    <xf numFmtId="0" fontId="0" fillId="0" borderId="0" xfId="0">
      <alignment vertical="center"/>
    </xf>
    <xf numFmtId="0" fontId="6" fillId="0" borderId="0" xfId="0" applyFont="1">
      <alignment vertical="center"/>
    </xf>
    <xf numFmtId="10" fontId="6" fillId="0" borderId="1" xfId="1" applyNumberFormat="1"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1" applyNumberFormat="1"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10" fontId="6" fillId="0" borderId="0" xfId="1" applyNumberFormat="1" applyFont="1" applyBorder="1" applyAlignment="1">
      <alignment horizontal="right" vertical="center"/>
    </xf>
    <xf numFmtId="0" fontId="6" fillId="0" borderId="3" xfId="0" applyFont="1" applyBorder="1" applyAlignment="1">
      <alignment vertical="center"/>
    </xf>
    <xf numFmtId="0" fontId="6" fillId="0" borderId="3" xfId="0" applyFont="1" applyBorder="1" applyAlignment="1">
      <alignment vertical="top"/>
    </xf>
    <xf numFmtId="0" fontId="6" fillId="0" borderId="3" xfId="0" applyFont="1" applyBorder="1" applyAlignment="1">
      <alignment horizontal="right" vertical="center"/>
    </xf>
    <xf numFmtId="0" fontId="6" fillId="0" borderId="3" xfId="0" applyFont="1" applyBorder="1" applyAlignment="1">
      <alignment horizontal="center" vertical="center"/>
    </xf>
    <xf numFmtId="0" fontId="6" fillId="0" borderId="3" xfId="0" applyFont="1" applyBorder="1" applyAlignment="1">
      <alignment horizontal="right" vertical="top"/>
    </xf>
    <xf numFmtId="0" fontId="6" fillId="0" borderId="1" xfId="0" applyFont="1" applyBorder="1" applyAlignment="1">
      <alignment horizontal="center" vertical="center" wrapText="1"/>
    </xf>
    <xf numFmtId="10" fontId="6" fillId="0" borderId="1" xfId="1"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right" vertical="center" wrapText="1"/>
    </xf>
    <xf numFmtId="10"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58"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xf>
    <xf numFmtId="176" fontId="6" fillId="0" borderId="1" xfId="0" applyNumberFormat="1" applyFont="1" applyBorder="1" applyAlignment="1">
      <alignment horizontal="right" vertical="center" wrapText="1"/>
    </xf>
    <xf numFmtId="20" fontId="6" fillId="0" borderId="1" xfId="0" applyNumberFormat="1" applyFont="1" applyBorder="1" applyAlignment="1">
      <alignment horizontal="center" vertical="center" wrapText="1"/>
    </xf>
    <xf numFmtId="9" fontId="6" fillId="0" borderId="1" xfId="1" applyFont="1" applyBorder="1" applyAlignment="1">
      <alignment horizontal="right" vertical="center" wrapText="1"/>
    </xf>
    <xf numFmtId="49" fontId="6" fillId="0" borderId="1"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6" fillId="2" borderId="1" xfId="0" applyFont="1" applyFill="1" applyBorder="1" applyAlignment="1">
      <alignment horizontal="right" vertical="center" wrapText="1"/>
    </xf>
    <xf numFmtId="0" fontId="7" fillId="0" borderId="1" xfId="0" applyFont="1" applyBorder="1" applyAlignment="1">
      <alignment horizontal="center" vertical="center" wrapText="1"/>
    </xf>
    <xf numFmtId="10" fontId="1" fillId="0" borderId="1" xfId="0" applyNumberFormat="1" applyFont="1" applyBorder="1" applyAlignment="1">
      <alignment horizontal="right" vertical="center" wrapText="1"/>
    </xf>
    <xf numFmtId="0" fontId="6" fillId="0" borderId="1" xfId="0" applyFont="1" applyBorder="1">
      <alignment vertical="center"/>
    </xf>
    <xf numFmtId="0" fontId="1"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10" fontId="1" fillId="0" borderId="1" xfId="1" applyNumberFormat="1" applyFont="1" applyBorder="1" applyAlignment="1">
      <alignment horizontal="center" vertical="center" wrapText="1"/>
    </xf>
    <xf numFmtId="0" fontId="1" fillId="0" borderId="0" xfId="0" applyFont="1">
      <alignment vertical="center"/>
    </xf>
    <xf numFmtId="20" fontId="1"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10" fontId="5" fillId="0" borderId="0" xfId="1" applyNumberFormat="1" applyFont="1" applyBorder="1" applyAlignment="1">
      <alignment horizontal="center" vertical="center"/>
    </xf>
    <xf numFmtId="0" fontId="5" fillId="0" borderId="0" xfId="0" applyFont="1" applyBorder="1" applyAlignment="1">
      <alignment horizontal="center" vertical="center"/>
    </xf>
    <xf numFmtId="10" fontId="5" fillId="0" borderId="0" xfId="1"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10" fontId="9" fillId="0" borderId="1" xfId="0" applyNumberFormat="1" applyFont="1" applyBorder="1" applyAlignment="1">
      <alignment horizontal="right" vertical="center" wrapText="1"/>
    </xf>
    <xf numFmtId="9" fontId="9" fillId="0" borderId="1" xfId="1" applyFont="1" applyBorder="1" applyAlignment="1">
      <alignment horizontal="right" vertical="center" wrapText="1"/>
    </xf>
    <xf numFmtId="10" fontId="9" fillId="0" borderId="1" xfId="1" applyNumberFormat="1" applyFont="1" applyBorder="1" applyAlignment="1">
      <alignment horizontal="center" vertical="center" wrapText="1"/>
    </xf>
    <xf numFmtId="10" fontId="6" fillId="0" borderId="1" xfId="1" applyNumberFormat="1" applyFont="1" applyBorder="1" applyAlignment="1">
      <alignment horizontal="right" vertical="center" wrapText="1"/>
    </xf>
    <xf numFmtId="58" fontId="1"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10" fontId="5" fillId="0" borderId="0" xfId="1" applyNumberFormat="1" applyFont="1" applyBorder="1" applyAlignment="1">
      <alignment horizontal="center" vertical="center"/>
    </xf>
  </cellXfs>
  <cellStyles count="6">
    <cellStyle name="百分比" xfId="1" builtinId="5"/>
    <cellStyle name="常规" xfId="0" builtinId="0"/>
    <cellStyle name="常规 2" xfId="4"/>
    <cellStyle name="常规 2 2" xfId="3"/>
    <cellStyle name="常规 2 2 2" xfId="2"/>
    <cellStyle name="常规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36"/>
  <sheetViews>
    <sheetView showGridLines="0" workbookViewId="0">
      <pane xSplit="2" ySplit="4" topLeftCell="C5" activePane="bottomRight" state="frozen"/>
      <selection pane="topRight"/>
      <selection pane="bottomLeft"/>
      <selection pane="bottomRight" activeCell="J3" sqref="J3"/>
    </sheetView>
  </sheetViews>
  <sheetFormatPr defaultColWidth="9" defaultRowHeight="30.75" customHeight="1"/>
  <cols>
    <col min="1" max="1" width="4.125" style="1" customWidth="1"/>
    <col min="2" max="2" width="4.625" style="1" customWidth="1"/>
    <col min="3" max="3" width="7.875" style="1" customWidth="1"/>
    <col min="4" max="4" width="8.125" style="1" customWidth="1"/>
    <col min="5" max="5" width="26.375" style="29" customWidth="1"/>
    <col min="6" max="10" width="7.125" style="1" customWidth="1"/>
    <col min="11" max="11" width="5.875" style="1" customWidth="1"/>
    <col min="12" max="12" width="8.375" style="1" customWidth="1"/>
    <col min="13" max="13" width="7.875" style="4" customWidth="1"/>
    <col min="14" max="14" width="6.5" style="5" customWidth="1"/>
    <col min="15" max="15" width="7.5" style="5" customWidth="1"/>
    <col min="16" max="16" width="8.625" style="4" customWidth="1"/>
    <col min="17" max="17" width="5.25" style="3" customWidth="1"/>
    <col min="18" max="18" width="8.5" style="1" customWidth="1"/>
    <col min="19" max="16384" width="9" style="1"/>
  </cols>
  <sheetData>
    <row r="1" spans="1:18" ht="30.75" customHeight="1">
      <c r="A1" s="57" t="s">
        <v>22</v>
      </c>
      <c r="B1" s="57"/>
      <c r="C1" s="57"/>
      <c r="D1" s="57"/>
      <c r="E1" s="57"/>
      <c r="F1" s="57"/>
      <c r="G1" s="57"/>
      <c r="H1" s="57"/>
      <c r="I1" s="57"/>
      <c r="J1" s="57"/>
      <c r="K1" s="57"/>
      <c r="L1" s="57"/>
      <c r="M1" s="57"/>
      <c r="N1" s="58"/>
      <c r="O1" s="58"/>
      <c r="P1" s="57"/>
      <c r="Q1" s="57"/>
      <c r="R1" s="57"/>
    </row>
    <row r="2" spans="1:18" ht="15.75" customHeight="1">
      <c r="A2" s="6"/>
      <c r="B2" s="6"/>
      <c r="C2" s="6"/>
      <c r="D2" s="6"/>
      <c r="E2" s="27"/>
      <c r="F2" s="6"/>
      <c r="G2" s="6"/>
      <c r="H2" s="6"/>
      <c r="I2" s="6"/>
      <c r="J2" s="6"/>
      <c r="K2" s="6"/>
      <c r="L2" s="6"/>
      <c r="M2" s="7"/>
      <c r="N2" s="8"/>
      <c r="O2" s="8"/>
      <c r="P2" s="7"/>
      <c r="Q2" s="6"/>
      <c r="R2" s="6"/>
    </row>
    <row r="3" spans="1:18" ht="18.75" customHeight="1">
      <c r="A3" s="9" t="s">
        <v>0</v>
      </c>
      <c r="B3" s="9"/>
      <c r="C3" s="10"/>
      <c r="D3" s="10"/>
      <c r="E3" s="28"/>
      <c r="F3" s="10"/>
      <c r="G3" s="11"/>
      <c r="H3" s="12"/>
      <c r="I3" s="12"/>
      <c r="J3" s="37"/>
      <c r="K3" s="10"/>
      <c r="L3" s="10"/>
      <c r="M3" s="13"/>
      <c r="R3" s="7" t="s">
        <v>1</v>
      </c>
    </row>
    <row r="4" spans="1:18" s="16" customFormat="1" ht="30.75" customHeight="1">
      <c r="A4" s="14" t="s">
        <v>2</v>
      </c>
      <c r="B4" s="14" t="s">
        <v>3</v>
      </c>
      <c r="C4" s="14" t="s">
        <v>4</v>
      </c>
      <c r="D4" s="14" t="s">
        <v>5</v>
      </c>
      <c r="E4" s="14" t="s">
        <v>6</v>
      </c>
      <c r="F4" s="14" t="s">
        <v>7</v>
      </c>
      <c r="G4" s="14" t="s">
        <v>8</v>
      </c>
      <c r="H4" s="14" t="s">
        <v>9</v>
      </c>
      <c r="I4" s="14" t="s">
        <v>10</v>
      </c>
      <c r="J4" s="14" t="s">
        <v>11</v>
      </c>
      <c r="K4" s="14" t="s">
        <v>12</v>
      </c>
      <c r="L4" s="14" t="s">
        <v>13</v>
      </c>
      <c r="M4" s="14" t="s">
        <v>14</v>
      </c>
      <c r="N4" s="15" t="s">
        <v>15</v>
      </c>
      <c r="O4" s="39" t="s">
        <v>52</v>
      </c>
      <c r="P4" s="14" t="s">
        <v>16</v>
      </c>
      <c r="Q4" s="14" t="s">
        <v>17</v>
      </c>
      <c r="R4" s="14" t="s">
        <v>18</v>
      </c>
    </row>
    <row r="5" spans="1:18" ht="30.75" customHeight="1">
      <c r="A5" s="17">
        <v>1</v>
      </c>
      <c r="B5" s="14" t="s">
        <v>19</v>
      </c>
      <c r="C5" s="14" t="s">
        <v>28</v>
      </c>
      <c r="D5" s="14" t="s">
        <v>28</v>
      </c>
      <c r="E5" s="34" t="s">
        <v>54</v>
      </c>
      <c r="F5" s="14">
        <v>12.22</v>
      </c>
      <c r="G5" s="14">
        <v>12.23</v>
      </c>
      <c r="H5" s="14">
        <v>12.25</v>
      </c>
      <c r="I5" s="14">
        <v>12.24</v>
      </c>
      <c r="J5" s="21">
        <v>44204</v>
      </c>
      <c r="K5" s="14"/>
      <c r="L5" s="22">
        <v>137.16999999999999</v>
      </c>
      <c r="M5" s="18">
        <v>135.80000000000001</v>
      </c>
      <c r="N5" s="19">
        <f>(L5-M5)/L5</f>
        <v>9.987606619523047E-3</v>
      </c>
      <c r="O5" s="22">
        <f>L5-M5</f>
        <v>1.3699999999999761</v>
      </c>
      <c r="P5" s="14" t="s">
        <v>30</v>
      </c>
      <c r="Q5" s="14" t="s">
        <v>39</v>
      </c>
      <c r="R5" s="31"/>
    </row>
    <row r="6" spans="1:18" ht="30.75" customHeight="1">
      <c r="A6" s="17">
        <v>2</v>
      </c>
      <c r="B6" s="14" t="s">
        <v>23</v>
      </c>
      <c r="C6" s="14" t="s">
        <v>24</v>
      </c>
      <c r="D6" s="14" t="s">
        <v>24</v>
      </c>
      <c r="E6" s="20" t="s">
        <v>45</v>
      </c>
      <c r="F6" s="14">
        <v>12.28</v>
      </c>
      <c r="G6" s="35"/>
      <c r="H6" s="35">
        <v>12.3</v>
      </c>
      <c r="I6" s="21">
        <v>44197</v>
      </c>
      <c r="J6" s="21">
        <v>44232</v>
      </c>
      <c r="K6" s="22"/>
      <c r="L6" s="1">
        <v>2002.6776</v>
      </c>
      <c r="M6" s="18">
        <v>1952.57</v>
      </c>
      <c r="N6" s="32">
        <f>1-M6/L6</f>
        <v>2.5020302818586471E-2</v>
      </c>
      <c r="O6" s="22">
        <f t="shared" ref="O6:O11" si="0">L6-M6</f>
        <v>50.107600000000048</v>
      </c>
      <c r="P6" s="14" t="s">
        <v>25</v>
      </c>
      <c r="Q6" s="14" t="s">
        <v>26</v>
      </c>
      <c r="R6" s="14" t="s">
        <v>41</v>
      </c>
    </row>
    <row r="7" spans="1:18" ht="30.75" customHeight="1">
      <c r="A7" s="17">
        <v>3</v>
      </c>
      <c r="B7" s="14" t="s">
        <v>23</v>
      </c>
      <c r="C7" s="14" t="s">
        <v>24</v>
      </c>
      <c r="D7" s="14" t="s">
        <v>24</v>
      </c>
      <c r="E7" s="20" t="s">
        <v>44</v>
      </c>
      <c r="F7" s="14">
        <v>12.28</v>
      </c>
      <c r="G7" s="35"/>
      <c r="H7" s="35">
        <v>12.3</v>
      </c>
      <c r="I7" s="21"/>
      <c r="J7" s="21"/>
      <c r="K7" s="22"/>
      <c r="L7" s="33">
        <v>1561.4286</v>
      </c>
      <c r="M7" s="18">
        <v>1558.9818</v>
      </c>
      <c r="N7" s="32">
        <f>1-M7/L7</f>
        <v>1.5670265038054687E-3</v>
      </c>
      <c r="O7" s="22">
        <f t="shared" si="0"/>
        <v>2.4467999999999392</v>
      </c>
      <c r="P7" s="14" t="s">
        <v>25</v>
      </c>
      <c r="Q7" s="14" t="s">
        <v>26</v>
      </c>
      <c r="R7" s="14"/>
    </row>
    <row r="8" spans="1:18" ht="30.75" customHeight="1">
      <c r="A8" s="17">
        <v>4</v>
      </c>
      <c r="B8" s="14" t="s">
        <v>27</v>
      </c>
      <c r="C8" s="14" t="s">
        <v>28</v>
      </c>
      <c r="D8" s="14" t="s">
        <v>28</v>
      </c>
      <c r="E8" s="20" t="s">
        <v>29</v>
      </c>
      <c r="F8" s="14">
        <v>11.23</v>
      </c>
      <c r="G8" s="35">
        <v>12.1</v>
      </c>
      <c r="H8" s="14">
        <v>12.13</v>
      </c>
      <c r="I8" s="21">
        <v>44202</v>
      </c>
      <c r="J8" s="21">
        <v>44216</v>
      </c>
      <c r="K8" s="14"/>
      <c r="L8" s="22">
        <v>360.869394</v>
      </c>
      <c r="M8" s="30">
        <v>357</v>
      </c>
      <c r="N8" s="19">
        <f>(L8-M8)/L8</f>
        <v>1.0722422195770916E-2</v>
      </c>
      <c r="O8" s="22">
        <f t="shared" si="0"/>
        <v>3.8693939999999998</v>
      </c>
      <c r="P8" s="14" t="s">
        <v>30</v>
      </c>
      <c r="Q8" s="14" t="s">
        <v>31</v>
      </c>
      <c r="R8" s="17"/>
    </row>
    <row r="9" spans="1:18" ht="30.75" customHeight="1">
      <c r="A9" s="17">
        <v>5</v>
      </c>
      <c r="B9" s="14" t="s">
        <v>32</v>
      </c>
      <c r="C9" s="14" t="s">
        <v>33</v>
      </c>
      <c r="D9" s="14" t="s">
        <v>33</v>
      </c>
      <c r="E9" s="34" t="s">
        <v>34</v>
      </c>
      <c r="F9" s="21">
        <v>44207</v>
      </c>
      <c r="G9" s="14" t="s">
        <v>43</v>
      </c>
      <c r="H9" s="21">
        <v>44207</v>
      </c>
      <c r="I9" s="21">
        <v>44210</v>
      </c>
      <c r="J9" s="21">
        <v>44222</v>
      </c>
      <c r="K9" s="22"/>
      <c r="L9" s="22">
        <v>180</v>
      </c>
      <c r="M9" s="18">
        <v>175.3</v>
      </c>
      <c r="N9" s="19">
        <f>(L9-M9)/L9</f>
        <v>2.6111111111111047E-2</v>
      </c>
      <c r="O9" s="22">
        <f t="shared" si="0"/>
        <v>4.6999999999999886</v>
      </c>
      <c r="P9" s="14" t="s">
        <v>30</v>
      </c>
      <c r="Q9" s="24" t="s">
        <v>35</v>
      </c>
      <c r="R9" s="14"/>
    </row>
    <row r="10" spans="1:18" ht="30.75" customHeight="1">
      <c r="A10" s="17">
        <v>6</v>
      </c>
      <c r="B10" s="14" t="s">
        <v>32</v>
      </c>
      <c r="C10" s="14" t="s">
        <v>28</v>
      </c>
      <c r="D10" s="14" t="s">
        <v>28</v>
      </c>
      <c r="E10" s="34" t="s">
        <v>36</v>
      </c>
      <c r="F10" s="21">
        <v>44214</v>
      </c>
      <c r="G10" s="14" t="s">
        <v>37</v>
      </c>
      <c r="H10" s="21">
        <v>44216</v>
      </c>
      <c r="I10" s="21">
        <v>44217</v>
      </c>
      <c r="J10" s="21">
        <v>44246</v>
      </c>
      <c r="K10" s="14"/>
      <c r="L10" s="22">
        <v>1226.4681</v>
      </c>
      <c r="M10" s="18">
        <v>1188.5688</v>
      </c>
      <c r="N10" s="19">
        <f t="shared" ref="N10:N11" si="1">(L10-M10)/L10</f>
        <v>3.0901170605252624E-2</v>
      </c>
      <c r="O10" s="22">
        <f t="shared" si="0"/>
        <v>37.899300000000039</v>
      </c>
      <c r="P10" s="14" t="s">
        <v>25</v>
      </c>
      <c r="Q10" s="14" t="s">
        <v>38</v>
      </c>
      <c r="R10" s="14"/>
    </row>
    <row r="11" spans="1:18" ht="30.75" customHeight="1">
      <c r="A11" s="17">
        <v>7</v>
      </c>
      <c r="B11" s="14" t="s">
        <v>32</v>
      </c>
      <c r="C11" s="14" t="s">
        <v>40</v>
      </c>
      <c r="D11" s="14" t="s">
        <v>40</v>
      </c>
      <c r="E11" s="20" t="s">
        <v>42</v>
      </c>
      <c r="F11" s="21">
        <v>44210</v>
      </c>
      <c r="G11" s="21">
        <v>44221</v>
      </c>
      <c r="H11" s="21">
        <v>44221</v>
      </c>
      <c r="I11" s="21">
        <v>44242</v>
      </c>
      <c r="J11" s="21">
        <v>44256</v>
      </c>
      <c r="K11" s="14">
        <v>150</v>
      </c>
      <c r="L11" s="22">
        <v>144</v>
      </c>
      <c r="M11" s="1">
        <v>138.19999999999999</v>
      </c>
      <c r="N11" s="19">
        <f t="shared" si="1"/>
        <v>4.0277777777777857E-2</v>
      </c>
      <c r="O11" s="22">
        <f t="shared" si="0"/>
        <v>5.8000000000000114</v>
      </c>
      <c r="P11" s="14" t="s">
        <v>30</v>
      </c>
      <c r="Q11" s="14" t="s">
        <v>38</v>
      </c>
      <c r="R11" s="14"/>
    </row>
    <row r="12" spans="1:18" ht="30.75" customHeight="1">
      <c r="A12" s="17">
        <v>8</v>
      </c>
      <c r="B12" s="14" t="s">
        <v>23</v>
      </c>
      <c r="C12" s="14" t="s">
        <v>46</v>
      </c>
      <c r="D12" s="14" t="s">
        <v>46</v>
      </c>
      <c r="E12" s="34" t="s">
        <v>53</v>
      </c>
      <c r="F12" s="21">
        <v>44252</v>
      </c>
      <c r="G12" s="14"/>
      <c r="H12" s="21">
        <v>44258</v>
      </c>
      <c r="I12" s="21">
        <v>44262</v>
      </c>
      <c r="J12" s="21">
        <v>44285</v>
      </c>
      <c r="K12" s="22"/>
      <c r="L12" s="22"/>
      <c r="M12" s="18"/>
      <c r="N12" s="19"/>
      <c r="O12" s="15"/>
      <c r="P12" s="14" t="s">
        <v>25</v>
      </c>
      <c r="Q12" s="24" t="s">
        <v>35</v>
      </c>
      <c r="R12" s="38" t="s">
        <v>50</v>
      </c>
    </row>
    <row r="13" spans="1:18" ht="30.75" customHeight="1">
      <c r="A13" s="17">
        <v>9</v>
      </c>
      <c r="B13" s="36"/>
      <c r="C13" s="14"/>
      <c r="D13" s="14"/>
      <c r="E13" s="34"/>
      <c r="F13" s="21"/>
      <c r="G13" s="14"/>
      <c r="H13" s="21"/>
      <c r="I13" s="21"/>
      <c r="J13" s="21"/>
      <c r="K13" s="14"/>
      <c r="L13" s="22"/>
      <c r="M13" s="18"/>
      <c r="N13" s="19"/>
      <c r="O13" s="15"/>
      <c r="P13" s="14"/>
      <c r="Q13" s="14"/>
      <c r="R13" s="17"/>
    </row>
    <row r="14" spans="1:18" ht="30.75" customHeight="1">
      <c r="A14" s="17">
        <v>10</v>
      </c>
      <c r="B14" s="36"/>
      <c r="C14" s="14"/>
      <c r="D14" s="14"/>
      <c r="E14" s="34"/>
      <c r="F14" s="21"/>
      <c r="G14" s="14"/>
      <c r="H14" s="21"/>
      <c r="I14" s="21"/>
      <c r="J14" s="21"/>
      <c r="K14" s="22"/>
      <c r="L14" s="22"/>
      <c r="M14" s="18"/>
      <c r="N14" s="19"/>
      <c r="O14" s="15"/>
      <c r="P14" s="14"/>
      <c r="Q14" s="14"/>
      <c r="R14" s="14"/>
    </row>
    <row r="15" spans="1:18" ht="30.75" hidden="1" customHeight="1">
      <c r="A15" s="17">
        <v>11</v>
      </c>
      <c r="B15" s="14"/>
      <c r="C15" s="14"/>
      <c r="D15" s="14"/>
      <c r="E15" s="20"/>
      <c r="F15" s="14"/>
      <c r="G15" s="14"/>
      <c r="H15" s="14"/>
      <c r="I15" s="23"/>
      <c r="J15" s="14"/>
      <c r="K15" s="22"/>
      <c r="L15" s="22"/>
      <c r="M15" s="18"/>
      <c r="N15" s="25"/>
      <c r="O15" s="15"/>
      <c r="P15" s="14"/>
      <c r="Q15" s="24"/>
      <c r="R15" s="17"/>
    </row>
    <row r="16" spans="1:18" ht="30.75" hidden="1" customHeight="1">
      <c r="A16" s="17">
        <v>12</v>
      </c>
      <c r="B16" s="14"/>
      <c r="C16" s="14"/>
      <c r="D16" s="14"/>
      <c r="E16" s="20"/>
      <c r="F16" s="14"/>
      <c r="G16" s="14"/>
      <c r="H16" s="14"/>
      <c r="I16" s="14"/>
      <c r="J16" s="14"/>
      <c r="K16" s="22"/>
      <c r="L16" s="22"/>
      <c r="M16" s="22"/>
      <c r="N16" s="19"/>
      <c r="O16" s="15"/>
      <c r="P16" s="14"/>
      <c r="Q16" s="24"/>
      <c r="R16" s="17"/>
    </row>
    <row r="17" spans="1:18" ht="30.75" hidden="1" customHeight="1">
      <c r="A17" s="17">
        <v>13</v>
      </c>
      <c r="B17" s="14"/>
      <c r="C17" s="14"/>
      <c r="D17" s="14"/>
      <c r="E17" s="20"/>
      <c r="F17" s="14"/>
      <c r="G17" s="14"/>
      <c r="H17" s="14"/>
      <c r="I17" s="14"/>
      <c r="J17" s="14"/>
      <c r="K17" s="22"/>
      <c r="L17" s="22"/>
      <c r="M17" s="22"/>
      <c r="N17" s="2"/>
      <c r="O17" s="15"/>
      <c r="P17" s="14"/>
      <c r="Q17" s="24"/>
      <c r="R17" s="17"/>
    </row>
    <row r="18" spans="1:18" ht="30.75" hidden="1" customHeight="1">
      <c r="A18" s="17">
        <v>14</v>
      </c>
      <c r="B18" s="14"/>
      <c r="C18" s="14"/>
      <c r="D18" s="14"/>
      <c r="E18" s="20"/>
      <c r="F18" s="14"/>
      <c r="G18" s="23"/>
      <c r="H18" s="14"/>
      <c r="I18" s="23"/>
      <c r="J18" s="14"/>
      <c r="K18" s="22"/>
      <c r="L18" s="22"/>
      <c r="M18" s="18"/>
      <c r="N18" s="19"/>
      <c r="O18" s="15"/>
      <c r="P18" s="14"/>
      <c r="Q18" s="24"/>
      <c r="R18" s="17"/>
    </row>
    <row r="19" spans="1:18" ht="30.75" hidden="1" customHeight="1">
      <c r="A19" s="17">
        <v>15</v>
      </c>
      <c r="B19" s="14"/>
      <c r="C19" s="14"/>
      <c r="D19" s="14"/>
      <c r="E19" s="20"/>
      <c r="F19" s="14"/>
      <c r="G19" s="14"/>
      <c r="H19" s="14"/>
      <c r="I19" s="14"/>
      <c r="J19" s="14"/>
      <c r="K19" s="22"/>
      <c r="L19" s="22"/>
      <c r="M19" s="18"/>
      <c r="N19" s="25"/>
      <c r="O19" s="15"/>
      <c r="P19" s="14"/>
      <c r="Q19" s="24"/>
      <c r="R19" s="17"/>
    </row>
    <row r="20" spans="1:18" ht="30.75" hidden="1" customHeight="1">
      <c r="A20" s="17">
        <v>16</v>
      </c>
      <c r="B20" s="14"/>
      <c r="C20" s="14"/>
      <c r="D20" s="14"/>
      <c r="E20" s="20"/>
      <c r="F20" s="14"/>
      <c r="G20" s="14"/>
      <c r="H20" s="14"/>
      <c r="I20" s="14"/>
      <c r="J20" s="14"/>
      <c r="K20" s="22"/>
      <c r="L20" s="22"/>
      <c r="M20" s="18"/>
      <c r="N20" s="19"/>
      <c r="O20" s="15"/>
      <c r="P20" s="14"/>
      <c r="Q20" s="24"/>
      <c r="R20" s="17"/>
    </row>
    <row r="21" spans="1:18" ht="30.75" hidden="1" customHeight="1">
      <c r="A21" s="17">
        <v>17</v>
      </c>
      <c r="B21" s="14"/>
      <c r="C21" s="14"/>
      <c r="D21" s="14"/>
      <c r="E21" s="20"/>
      <c r="F21" s="14"/>
      <c r="G21" s="14"/>
      <c r="H21" s="14"/>
      <c r="I21" s="14"/>
      <c r="J21" s="14"/>
      <c r="K21" s="22"/>
      <c r="L21" s="22"/>
      <c r="M21" s="18"/>
      <c r="N21" s="19"/>
      <c r="O21" s="15"/>
      <c r="P21" s="14"/>
      <c r="Q21" s="24"/>
      <c r="R21" s="17"/>
    </row>
    <row r="22" spans="1:18" ht="30.75" hidden="1" customHeight="1">
      <c r="A22" s="17">
        <v>18</v>
      </c>
      <c r="B22" s="14"/>
      <c r="C22" s="14"/>
      <c r="D22" s="14"/>
      <c r="E22" s="20"/>
      <c r="F22" s="14"/>
      <c r="G22" s="14"/>
      <c r="H22" s="14"/>
      <c r="I22" s="14"/>
      <c r="J22" s="14"/>
      <c r="K22" s="22"/>
      <c r="L22" s="22"/>
      <c r="M22" s="18"/>
      <c r="N22" s="19"/>
      <c r="O22" s="15"/>
      <c r="P22" s="14"/>
      <c r="R22" s="24"/>
    </row>
    <row r="23" spans="1:18" ht="30.75" hidden="1" customHeight="1">
      <c r="A23" s="17">
        <v>19</v>
      </c>
      <c r="B23" s="14"/>
      <c r="C23" s="14"/>
      <c r="D23" s="14"/>
      <c r="E23" s="20"/>
      <c r="F23" s="14"/>
      <c r="G23" s="14"/>
      <c r="H23" s="14"/>
      <c r="I23" s="14"/>
      <c r="J23" s="14"/>
      <c r="K23" s="22"/>
      <c r="L23" s="22"/>
      <c r="M23" s="18"/>
      <c r="N23" s="19"/>
      <c r="O23" s="15"/>
      <c r="P23" s="14"/>
      <c r="R23" s="17"/>
    </row>
    <row r="24" spans="1:18" ht="30.75" hidden="1" customHeight="1">
      <c r="A24" s="17">
        <v>20</v>
      </c>
      <c r="B24" s="14"/>
      <c r="C24" s="14"/>
      <c r="D24" s="14"/>
      <c r="E24" s="20"/>
      <c r="F24" s="14"/>
      <c r="G24" s="14"/>
      <c r="H24" s="14"/>
      <c r="I24" s="14"/>
      <c r="J24" s="14"/>
      <c r="K24" s="22"/>
      <c r="L24" s="22"/>
      <c r="M24" s="18"/>
      <c r="N24" s="19"/>
      <c r="O24" s="15"/>
      <c r="P24" s="14"/>
      <c r="Q24" s="24"/>
      <c r="R24" s="17"/>
    </row>
    <row r="25" spans="1:18" ht="30.75" hidden="1" customHeight="1">
      <c r="A25" s="17">
        <v>21</v>
      </c>
      <c r="B25" s="14"/>
      <c r="C25" s="14"/>
      <c r="D25" s="14"/>
      <c r="E25" s="20"/>
      <c r="F25" s="14"/>
      <c r="G25" s="14"/>
      <c r="H25" s="14"/>
      <c r="I25" s="14"/>
      <c r="J25" s="14"/>
      <c r="K25" s="22"/>
      <c r="L25" s="22"/>
      <c r="M25" s="18"/>
      <c r="N25" s="25"/>
      <c r="O25" s="15"/>
      <c r="P25" s="14"/>
      <c r="Q25" s="24"/>
      <c r="R25" s="17"/>
    </row>
    <row r="26" spans="1:18" ht="30.75" hidden="1" customHeight="1">
      <c r="A26" s="17">
        <v>22</v>
      </c>
      <c r="B26" s="14"/>
      <c r="C26" s="14"/>
      <c r="D26" s="14"/>
      <c r="E26" s="20"/>
      <c r="F26" s="14"/>
      <c r="G26" s="14"/>
      <c r="H26" s="14"/>
      <c r="I26" s="14"/>
      <c r="J26" s="14"/>
      <c r="K26" s="22"/>
      <c r="L26" s="22"/>
      <c r="M26" s="18"/>
      <c r="N26" s="25"/>
      <c r="O26" s="15"/>
      <c r="P26" s="14"/>
      <c r="Q26" s="24"/>
      <c r="R26" s="17"/>
    </row>
    <row r="27" spans="1:18" ht="30.75" hidden="1" customHeight="1">
      <c r="A27" s="17">
        <v>23</v>
      </c>
      <c r="B27" s="14"/>
      <c r="C27" s="14"/>
      <c r="D27" s="14"/>
      <c r="E27" s="20"/>
      <c r="F27" s="14"/>
      <c r="G27" s="14"/>
      <c r="H27" s="14"/>
      <c r="I27" s="14"/>
      <c r="J27" s="14"/>
      <c r="K27" s="22"/>
      <c r="L27" s="22"/>
      <c r="M27" s="18"/>
      <c r="N27" s="25"/>
      <c r="O27" s="15"/>
      <c r="P27" s="14"/>
      <c r="Q27" s="24"/>
      <c r="R27" s="17"/>
    </row>
    <row r="28" spans="1:18" ht="30.75" hidden="1" customHeight="1">
      <c r="A28" s="17">
        <v>24</v>
      </c>
      <c r="B28" s="14"/>
      <c r="C28" s="14"/>
      <c r="D28" s="14"/>
      <c r="E28" s="20"/>
      <c r="F28" s="14"/>
      <c r="G28" s="14"/>
      <c r="H28" s="14"/>
      <c r="I28" s="14"/>
      <c r="J28" s="14"/>
      <c r="K28" s="22"/>
      <c r="L28" s="22"/>
      <c r="M28" s="18"/>
      <c r="N28" s="25"/>
      <c r="O28" s="15"/>
      <c r="P28" s="14"/>
      <c r="R28" s="17"/>
    </row>
    <row r="29" spans="1:18" ht="30.75" hidden="1" customHeight="1">
      <c r="A29" s="17">
        <v>25</v>
      </c>
      <c r="B29" s="14"/>
      <c r="C29" s="14"/>
      <c r="D29" s="14"/>
      <c r="E29" s="20"/>
      <c r="F29" s="14"/>
      <c r="G29" s="14"/>
      <c r="H29" s="14"/>
      <c r="I29" s="14"/>
      <c r="J29" s="14"/>
      <c r="K29" s="22"/>
      <c r="L29" s="22"/>
      <c r="M29" s="18"/>
      <c r="N29" s="25"/>
      <c r="O29" s="15"/>
      <c r="P29" s="14"/>
      <c r="Q29" s="24"/>
      <c r="R29" s="17"/>
    </row>
    <row r="30" spans="1:18" ht="30.75" hidden="1" customHeight="1">
      <c r="A30" s="17">
        <v>26</v>
      </c>
      <c r="B30" s="14"/>
      <c r="C30" s="14"/>
      <c r="D30" s="14"/>
      <c r="E30" s="20"/>
      <c r="F30" s="14"/>
      <c r="G30" s="14"/>
      <c r="H30" s="14"/>
      <c r="I30" s="14"/>
      <c r="J30" s="14"/>
      <c r="K30" s="22"/>
      <c r="L30" s="22"/>
      <c r="M30" s="18"/>
      <c r="N30" s="25"/>
      <c r="O30" s="15"/>
      <c r="P30" s="14"/>
      <c r="Q30" s="24"/>
      <c r="R30" s="17"/>
    </row>
    <row r="31" spans="1:18" ht="30.75" hidden="1" customHeight="1">
      <c r="A31" s="17">
        <v>27</v>
      </c>
      <c r="B31" s="14"/>
      <c r="C31" s="14"/>
      <c r="D31" s="14"/>
      <c r="E31" s="20"/>
      <c r="F31" s="14"/>
      <c r="G31" s="14"/>
      <c r="H31" s="14"/>
      <c r="I31" s="14"/>
      <c r="J31" s="14"/>
      <c r="K31" s="22"/>
      <c r="L31" s="22"/>
      <c r="M31" s="18"/>
      <c r="N31" s="25"/>
      <c r="O31" s="15"/>
      <c r="P31" s="14"/>
      <c r="Q31" s="24"/>
      <c r="R31" s="17"/>
    </row>
    <row r="32" spans="1:18" ht="30.75" hidden="1" customHeight="1">
      <c r="A32" s="17">
        <v>28</v>
      </c>
      <c r="B32" s="14"/>
      <c r="C32" s="14"/>
      <c r="D32" s="14"/>
      <c r="E32" s="20"/>
      <c r="F32" s="14"/>
      <c r="G32" s="14"/>
      <c r="H32" s="14"/>
      <c r="I32" s="14"/>
      <c r="J32" s="14"/>
      <c r="K32" s="14"/>
      <c r="L32" s="22"/>
      <c r="M32" s="18"/>
      <c r="N32" s="25"/>
      <c r="O32" s="15"/>
      <c r="P32" s="14"/>
      <c r="Q32" s="24"/>
      <c r="R32" s="17"/>
    </row>
    <row r="33" spans="1:18" ht="30.75" customHeight="1">
      <c r="A33" s="17"/>
      <c r="B33" s="14"/>
      <c r="C33" s="14"/>
      <c r="D33" s="14"/>
      <c r="E33" s="20"/>
      <c r="F33" s="14"/>
      <c r="G33" s="14"/>
      <c r="H33" s="14"/>
      <c r="I33" s="14"/>
      <c r="J33" s="26"/>
      <c r="K33" s="14"/>
      <c r="L33" s="22">
        <f>SUM(L5:L32)</f>
        <v>5612.6136939999997</v>
      </c>
      <c r="M33" s="18">
        <f>SUM(M5:M32)</f>
        <v>5506.4205999999995</v>
      </c>
      <c r="N33" s="25">
        <f>(L33-M33)/L33</f>
        <v>1.8920435253458264E-2</v>
      </c>
      <c r="O33" s="15"/>
      <c r="P33" s="14"/>
      <c r="Q33" s="24"/>
      <c r="R33" s="17"/>
    </row>
    <row r="34" spans="1:18" ht="15" customHeight="1">
      <c r="A34" s="1" t="s">
        <v>20</v>
      </c>
    </row>
    <row r="35" spans="1:18" ht="15" customHeight="1">
      <c r="A35" s="40" t="s">
        <v>51</v>
      </c>
    </row>
    <row r="36" spans="1:18" ht="15" customHeight="1">
      <c r="A36" s="1" t="s">
        <v>21</v>
      </c>
    </row>
  </sheetData>
  <autoFilter ref="A4:R36">
    <sortState ref="A4:R35">
      <sortCondition ref="A5:A93"/>
    </sortState>
    <extLst/>
  </autoFilter>
  <sortState ref="A10:R28">
    <sortCondition ref="I5:I28"/>
  </sortState>
  <mergeCells count="1">
    <mergeCell ref="A1:R1"/>
  </mergeCells>
  <phoneticPr fontId="4" type="noConversion"/>
  <printOptions horizontalCentered="1" verticalCentered="1"/>
  <pageMargins left="0.31496062992126" right="0.196850393700787" top="0.78740157480314998" bottom="0.78740157480314998" header="0.511811023622047" footer="0.511811023622047"/>
  <pageSetup paperSize="9" fitToHeight="0" orientation="landscape" r:id="rId1"/>
  <headerFooter>
    <oddFooter>&amp;C&amp;8第 &amp;P 页，共 &amp;N 页</oddFooter>
  </headerFooter>
</worksheet>
</file>

<file path=xl/worksheets/sheet2.xml><?xml version="1.0" encoding="utf-8"?>
<worksheet xmlns="http://schemas.openxmlformats.org/spreadsheetml/2006/main" xmlns:r="http://schemas.openxmlformats.org/officeDocument/2006/relationships">
  <dimension ref="A1:V27"/>
  <sheetViews>
    <sheetView showGridLines="0" workbookViewId="0">
      <pane xSplit="2" ySplit="4" topLeftCell="C15" activePane="bottomRight" state="frozen"/>
      <selection pane="topRight"/>
      <selection pane="bottomLeft"/>
      <selection pane="bottomRight" activeCell="N23" sqref="N23"/>
    </sheetView>
  </sheetViews>
  <sheetFormatPr defaultColWidth="9" defaultRowHeight="30.75" customHeight="1"/>
  <cols>
    <col min="1" max="1" width="4.125" style="1" customWidth="1"/>
    <col min="2" max="2" width="4.625" style="1" customWidth="1"/>
    <col min="3" max="3" width="7.875" style="1" customWidth="1"/>
    <col min="4" max="4" width="8.125" style="1" customWidth="1"/>
    <col min="5" max="5" width="26.375" style="29" customWidth="1"/>
    <col min="6" max="10" width="7.125" style="1" customWidth="1"/>
    <col min="11" max="11" width="5.875" style="1" customWidth="1"/>
    <col min="12" max="12" width="10.375" style="1" customWidth="1"/>
    <col min="13" max="13" width="7.875" style="4" customWidth="1"/>
    <col min="14" max="14" width="6.5" style="5" customWidth="1"/>
    <col min="15" max="15" width="9.25" style="5" customWidth="1"/>
    <col min="16" max="16" width="8.625" style="4" customWidth="1"/>
    <col min="17" max="21" width="5.25" style="3" customWidth="1"/>
    <col min="22" max="22" width="7" style="1" customWidth="1"/>
    <col min="23" max="16384" width="9" style="1"/>
  </cols>
  <sheetData>
    <row r="1" spans="1:22" ht="30.75" customHeight="1">
      <c r="A1" s="57" t="s">
        <v>22</v>
      </c>
      <c r="B1" s="57"/>
      <c r="C1" s="57"/>
      <c r="D1" s="57"/>
      <c r="E1" s="57"/>
      <c r="F1" s="57"/>
      <c r="G1" s="57"/>
      <c r="H1" s="57"/>
      <c r="I1" s="57"/>
      <c r="J1" s="57"/>
      <c r="K1" s="57"/>
      <c r="L1" s="57"/>
      <c r="M1" s="57"/>
      <c r="N1" s="58"/>
      <c r="O1" s="58"/>
      <c r="P1" s="57"/>
      <c r="Q1" s="57"/>
      <c r="R1" s="57"/>
      <c r="S1" s="57"/>
      <c r="T1" s="57"/>
      <c r="U1" s="57"/>
      <c r="V1" s="57"/>
    </row>
    <row r="2" spans="1:22" ht="6" customHeight="1">
      <c r="A2" s="42"/>
      <c r="B2" s="42"/>
      <c r="C2" s="42"/>
      <c r="D2" s="42"/>
      <c r="E2" s="42"/>
      <c r="F2" s="42"/>
      <c r="G2" s="42"/>
      <c r="H2" s="42"/>
      <c r="I2" s="42"/>
      <c r="J2" s="42"/>
      <c r="K2" s="42"/>
      <c r="L2" s="42"/>
      <c r="M2" s="42"/>
      <c r="N2" s="43"/>
      <c r="O2" s="43"/>
      <c r="P2" s="42"/>
      <c r="Q2" s="42"/>
      <c r="R2" s="42"/>
      <c r="S2" s="42"/>
      <c r="T2" s="42"/>
      <c r="U2" s="42"/>
      <c r="V2" s="42"/>
    </row>
    <row r="3" spans="1:22" ht="18.75" customHeight="1">
      <c r="A3" s="9" t="s">
        <v>0</v>
      </c>
      <c r="B3" s="9"/>
      <c r="C3" s="10"/>
      <c r="D3" s="10"/>
      <c r="E3" s="28"/>
      <c r="F3" s="10"/>
      <c r="G3" s="11"/>
      <c r="H3" s="12"/>
      <c r="I3" s="12"/>
      <c r="J3" s="37"/>
      <c r="K3" s="10"/>
      <c r="L3" s="10"/>
      <c r="M3" s="13"/>
      <c r="V3" s="7" t="s">
        <v>1</v>
      </c>
    </row>
    <row r="4" spans="1:22" s="16" customFormat="1" ht="81.75" customHeight="1">
      <c r="A4" s="14" t="s">
        <v>2</v>
      </c>
      <c r="B4" s="14" t="s">
        <v>3</v>
      </c>
      <c r="C4" s="14" t="s">
        <v>4</v>
      </c>
      <c r="D4" s="14" t="s">
        <v>5</v>
      </c>
      <c r="E4" s="14" t="s">
        <v>6</v>
      </c>
      <c r="F4" s="14" t="s">
        <v>7</v>
      </c>
      <c r="G4" s="14" t="s">
        <v>8</v>
      </c>
      <c r="H4" s="14" t="s">
        <v>9</v>
      </c>
      <c r="I4" s="14" t="s">
        <v>10</v>
      </c>
      <c r="J4" s="14" t="s">
        <v>11</v>
      </c>
      <c r="K4" s="14" t="s">
        <v>12</v>
      </c>
      <c r="L4" s="14" t="s">
        <v>13</v>
      </c>
      <c r="M4" s="14" t="s">
        <v>14</v>
      </c>
      <c r="N4" s="15" t="s">
        <v>15</v>
      </c>
      <c r="O4" s="39" t="s">
        <v>65</v>
      </c>
      <c r="P4" s="14" t="s">
        <v>16</v>
      </c>
      <c r="Q4" s="14" t="s">
        <v>17</v>
      </c>
      <c r="R4" s="14" t="s">
        <v>61</v>
      </c>
      <c r="S4" s="14" t="s">
        <v>62</v>
      </c>
      <c r="T4" s="14" t="s">
        <v>63</v>
      </c>
      <c r="U4" s="14" t="s">
        <v>64</v>
      </c>
      <c r="V4" s="14" t="s">
        <v>18</v>
      </c>
    </row>
    <row r="5" spans="1:22" ht="30.75" customHeight="1">
      <c r="A5" s="17">
        <v>1</v>
      </c>
      <c r="B5" s="14" t="s">
        <v>19</v>
      </c>
      <c r="C5" s="14" t="s">
        <v>28</v>
      </c>
      <c r="D5" s="14" t="s">
        <v>28</v>
      </c>
      <c r="E5" s="34" t="s">
        <v>54</v>
      </c>
      <c r="F5" s="14">
        <v>12.22</v>
      </c>
      <c r="G5" s="14">
        <v>12.23</v>
      </c>
      <c r="H5" s="14">
        <v>12.25</v>
      </c>
      <c r="I5" s="14">
        <v>12.24</v>
      </c>
      <c r="J5" s="21">
        <v>44204</v>
      </c>
      <c r="K5" s="14"/>
      <c r="L5" s="22">
        <v>137.16999999999999</v>
      </c>
      <c r="M5" s="18">
        <v>135.80000000000001</v>
      </c>
      <c r="N5" s="19">
        <f>(L5-M5)/L5</f>
        <v>9.987606619523047E-3</v>
      </c>
      <c r="O5" s="22">
        <f>L5-M5</f>
        <v>1.3699999999999761</v>
      </c>
      <c r="P5" s="14" t="s">
        <v>30</v>
      </c>
      <c r="Q5" s="14" t="s">
        <v>39</v>
      </c>
      <c r="R5" s="14"/>
      <c r="S5" s="14"/>
      <c r="T5" s="14"/>
      <c r="U5" s="14"/>
      <c r="V5" s="31"/>
    </row>
    <row r="6" spans="1:22" ht="30.75" customHeight="1">
      <c r="A6" s="17">
        <v>2</v>
      </c>
      <c r="B6" s="14" t="s">
        <v>23</v>
      </c>
      <c r="C6" s="14" t="s">
        <v>24</v>
      </c>
      <c r="D6" s="14" t="s">
        <v>24</v>
      </c>
      <c r="E6" s="20" t="s">
        <v>45</v>
      </c>
      <c r="F6" s="14">
        <v>12.28</v>
      </c>
      <c r="G6" s="35"/>
      <c r="H6" s="35">
        <v>12.3</v>
      </c>
      <c r="I6" s="21">
        <v>44197</v>
      </c>
      <c r="J6" s="21">
        <v>44232</v>
      </c>
      <c r="K6" s="22"/>
      <c r="L6" s="1">
        <v>2002.6776</v>
      </c>
      <c r="M6" s="18">
        <v>1952.57</v>
      </c>
      <c r="N6" s="32">
        <f>1-M6/L6</f>
        <v>2.5020302818586471E-2</v>
      </c>
      <c r="O6" s="22">
        <f t="shared" ref="O6:O14" si="0">L6-M6</f>
        <v>50.107600000000048</v>
      </c>
      <c r="P6" s="14" t="s">
        <v>25</v>
      </c>
      <c r="Q6" s="14" t="s">
        <v>26</v>
      </c>
      <c r="R6" s="14"/>
      <c r="S6" s="14"/>
      <c r="T6" s="14"/>
      <c r="U6" s="14"/>
      <c r="V6" s="14" t="s">
        <v>41</v>
      </c>
    </row>
    <row r="7" spans="1:22" ht="30.75" customHeight="1">
      <c r="A7" s="17">
        <v>3</v>
      </c>
      <c r="B7" s="14" t="s">
        <v>23</v>
      </c>
      <c r="C7" s="14" t="s">
        <v>24</v>
      </c>
      <c r="D7" s="14" t="s">
        <v>24</v>
      </c>
      <c r="E7" s="20" t="s">
        <v>44</v>
      </c>
      <c r="F7" s="14">
        <v>12.28</v>
      </c>
      <c r="G7" s="35"/>
      <c r="H7" s="35">
        <v>12.3</v>
      </c>
      <c r="I7" s="21"/>
      <c r="J7" s="21"/>
      <c r="K7" s="22"/>
      <c r="L7" s="33">
        <v>1561.4286</v>
      </c>
      <c r="M7" s="18">
        <v>1558.9818</v>
      </c>
      <c r="N7" s="32">
        <f>1-M7/L7</f>
        <v>1.5670265038054687E-3</v>
      </c>
      <c r="O7" s="22">
        <f t="shared" si="0"/>
        <v>2.4467999999999392</v>
      </c>
      <c r="P7" s="14" t="s">
        <v>25</v>
      </c>
      <c r="Q7" s="14" t="s">
        <v>26</v>
      </c>
      <c r="R7" s="14"/>
      <c r="S7" s="14"/>
      <c r="T7" s="14"/>
      <c r="U7" s="14"/>
      <c r="V7" s="14"/>
    </row>
    <row r="8" spans="1:22" ht="30.75" customHeight="1">
      <c r="A8" s="17">
        <v>4</v>
      </c>
      <c r="B8" s="14" t="s">
        <v>27</v>
      </c>
      <c r="C8" s="14" t="s">
        <v>28</v>
      </c>
      <c r="D8" s="14" t="s">
        <v>28</v>
      </c>
      <c r="E8" s="20" t="s">
        <v>29</v>
      </c>
      <c r="F8" s="14">
        <v>11.23</v>
      </c>
      <c r="G8" s="35">
        <v>12.1</v>
      </c>
      <c r="H8" s="14">
        <v>12.13</v>
      </c>
      <c r="I8" s="21">
        <v>44202</v>
      </c>
      <c r="J8" s="21">
        <v>44216</v>
      </c>
      <c r="K8" s="14"/>
      <c r="L8" s="22">
        <v>360.869394</v>
      </c>
      <c r="M8" s="30">
        <v>357</v>
      </c>
      <c r="N8" s="19">
        <f>(L8-M8)/L8</f>
        <v>1.0722422195770916E-2</v>
      </c>
      <c r="O8" s="22">
        <f t="shared" si="0"/>
        <v>3.8693939999999998</v>
      </c>
      <c r="P8" s="14" t="s">
        <v>30</v>
      </c>
      <c r="Q8" s="14" t="s">
        <v>31</v>
      </c>
      <c r="R8" s="14"/>
      <c r="S8" s="14"/>
      <c r="T8" s="14"/>
      <c r="U8" s="14"/>
      <c r="V8" s="17"/>
    </row>
    <row r="9" spans="1:22" ht="30.75" customHeight="1">
      <c r="A9" s="17">
        <v>5</v>
      </c>
      <c r="B9" s="14" t="s">
        <v>32</v>
      </c>
      <c r="C9" s="14" t="s">
        <v>33</v>
      </c>
      <c r="D9" s="14" t="s">
        <v>33</v>
      </c>
      <c r="E9" s="34" t="s">
        <v>34</v>
      </c>
      <c r="F9" s="21">
        <v>44207</v>
      </c>
      <c r="G9" s="14" t="s">
        <v>43</v>
      </c>
      <c r="H9" s="21">
        <v>44207</v>
      </c>
      <c r="I9" s="21">
        <v>44210</v>
      </c>
      <c r="J9" s="21">
        <v>44222</v>
      </c>
      <c r="K9" s="22"/>
      <c r="L9" s="22">
        <v>180</v>
      </c>
      <c r="M9" s="18">
        <v>175.3</v>
      </c>
      <c r="N9" s="19">
        <f>(L9-M9)/L9</f>
        <v>2.6111111111111047E-2</v>
      </c>
      <c r="O9" s="22">
        <f t="shared" si="0"/>
        <v>4.6999999999999886</v>
      </c>
      <c r="P9" s="14" t="s">
        <v>30</v>
      </c>
      <c r="Q9" s="24" t="s">
        <v>35</v>
      </c>
      <c r="R9" s="24"/>
      <c r="S9" s="24"/>
      <c r="T9" s="24"/>
      <c r="U9" s="24"/>
      <c r="V9" s="14"/>
    </row>
    <row r="10" spans="1:22" ht="30.75" customHeight="1">
      <c r="A10" s="17">
        <v>6</v>
      </c>
      <c r="B10" s="14" t="s">
        <v>32</v>
      </c>
      <c r="C10" s="14" t="s">
        <v>28</v>
      </c>
      <c r="D10" s="14" t="s">
        <v>28</v>
      </c>
      <c r="E10" s="34" t="s">
        <v>36</v>
      </c>
      <c r="F10" s="21">
        <v>44214</v>
      </c>
      <c r="G10" s="14" t="s">
        <v>37</v>
      </c>
      <c r="H10" s="21">
        <v>44216</v>
      </c>
      <c r="I10" s="21">
        <v>44217</v>
      </c>
      <c r="J10" s="21">
        <v>44246</v>
      </c>
      <c r="K10" s="14"/>
      <c r="L10" s="22">
        <v>1226.4681</v>
      </c>
      <c r="M10" s="18">
        <v>1188.5688</v>
      </c>
      <c r="N10" s="19">
        <f t="shared" ref="N10:N11" si="1">(L10-M10)/L10</f>
        <v>3.0901170605252624E-2</v>
      </c>
      <c r="O10" s="22">
        <f t="shared" si="0"/>
        <v>37.899300000000039</v>
      </c>
      <c r="P10" s="14" t="s">
        <v>25</v>
      </c>
      <c r="Q10" s="14" t="s">
        <v>38</v>
      </c>
      <c r="R10" s="14"/>
      <c r="S10" s="14"/>
      <c r="T10" s="14"/>
      <c r="U10" s="14"/>
      <c r="V10" s="14"/>
    </row>
    <row r="11" spans="1:22" ht="30.75" customHeight="1">
      <c r="A11" s="17">
        <v>7</v>
      </c>
      <c r="B11" s="14" t="s">
        <v>32</v>
      </c>
      <c r="C11" s="14" t="s">
        <v>40</v>
      </c>
      <c r="D11" s="14" t="s">
        <v>40</v>
      </c>
      <c r="E11" s="20" t="s">
        <v>42</v>
      </c>
      <c r="F11" s="21">
        <v>44210</v>
      </c>
      <c r="G11" s="21">
        <v>44221</v>
      </c>
      <c r="H11" s="21">
        <v>44221</v>
      </c>
      <c r="I11" s="21">
        <v>44242</v>
      </c>
      <c r="J11" s="21">
        <v>44256</v>
      </c>
      <c r="K11" s="14">
        <v>150</v>
      </c>
      <c r="L11" s="22">
        <v>144</v>
      </c>
      <c r="M11" s="1">
        <v>138.19999999999999</v>
      </c>
      <c r="N11" s="19">
        <f t="shared" si="1"/>
        <v>4.0277777777777857E-2</v>
      </c>
      <c r="O11" s="22">
        <f t="shared" si="0"/>
        <v>5.8000000000000114</v>
      </c>
      <c r="P11" s="14" t="s">
        <v>30</v>
      </c>
      <c r="Q11" s="14" t="s">
        <v>38</v>
      </c>
      <c r="R11" s="14"/>
      <c r="S11" s="14"/>
      <c r="T11" s="14"/>
      <c r="U11" s="14"/>
      <c r="V11" s="14"/>
    </row>
    <row r="12" spans="1:22" ht="30.75" customHeight="1">
      <c r="A12" s="17">
        <v>8</v>
      </c>
      <c r="B12" s="14" t="s">
        <v>23</v>
      </c>
      <c r="C12" s="14" t="s">
        <v>46</v>
      </c>
      <c r="D12" s="14" t="s">
        <v>46</v>
      </c>
      <c r="E12" s="34" t="s">
        <v>53</v>
      </c>
      <c r="F12" s="21">
        <v>44252</v>
      </c>
      <c r="G12" s="14"/>
      <c r="H12" s="21">
        <v>44258</v>
      </c>
      <c r="I12" s="21">
        <v>44262</v>
      </c>
      <c r="J12" s="21">
        <v>44285</v>
      </c>
      <c r="K12" s="22"/>
      <c r="L12" s="22"/>
      <c r="M12" s="18"/>
      <c r="N12" s="19"/>
      <c r="O12" s="22"/>
      <c r="P12" s="14" t="s">
        <v>25</v>
      </c>
      <c r="Q12" s="24" t="s">
        <v>35</v>
      </c>
      <c r="R12" s="24"/>
      <c r="S12" s="24"/>
      <c r="T12" s="24"/>
      <c r="U12" s="24"/>
      <c r="V12" s="14" t="s">
        <v>50</v>
      </c>
    </row>
    <row r="13" spans="1:22" ht="30.75" customHeight="1">
      <c r="A13" s="17">
        <v>9</v>
      </c>
      <c r="B13" s="36" t="s">
        <v>48</v>
      </c>
      <c r="C13" s="14" t="s">
        <v>28</v>
      </c>
      <c r="D13" s="14" t="s">
        <v>28</v>
      </c>
      <c r="E13" s="34" t="s">
        <v>47</v>
      </c>
      <c r="F13" s="21">
        <v>44251</v>
      </c>
      <c r="G13" s="14"/>
      <c r="H13" s="21">
        <v>44267</v>
      </c>
      <c r="I13" s="21">
        <v>44268</v>
      </c>
      <c r="J13" s="21">
        <v>44288</v>
      </c>
      <c r="K13" s="14"/>
      <c r="L13" s="22">
        <v>244.25</v>
      </c>
      <c r="M13" s="18">
        <v>235.679</v>
      </c>
      <c r="N13" s="19">
        <f t="shared" ref="N13:N14" si="2">(L13-M13)/L13</f>
        <v>3.5091095189355159E-2</v>
      </c>
      <c r="O13" s="22">
        <f t="shared" si="0"/>
        <v>8.570999999999998</v>
      </c>
      <c r="P13" s="14" t="s">
        <v>25</v>
      </c>
      <c r="Q13" s="14" t="s">
        <v>38</v>
      </c>
      <c r="R13" s="14"/>
      <c r="S13" s="14"/>
      <c r="T13" s="14"/>
      <c r="U13" s="14"/>
      <c r="V13" s="17"/>
    </row>
    <row r="14" spans="1:22" ht="30.75" customHeight="1">
      <c r="A14" s="17">
        <v>10</v>
      </c>
      <c r="B14" s="36" t="s">
        <v>48</v>
      </c>
      <c r="C14" s="14" t="s">
        <v>28</v>
      </c>
      <c r="D14" s="14" t="s">
        <v>28</v>
      </c>
      <c r="E14" s="34" t="s">
        <v>49</v>
      </c>
      <c r="F14" s="21">
        <v>44258</v>
      </c>
      <c r="G14" s="14"/>
      <c r="H14" s="21">
        <v>44267</v>
      </c>
      <c r="I14" s="21">
        <v>44270</v>
      </c>
      <c r="J14" s="21">
        <v>44293</v>
      </c>
      <c r="K14" s="22"/>
      <c r="L14" s="22">
        <v>460</v>
      </c>
      <c r="M14" s="18">
        <v>442.68400000000003</v>
      </c>
      <c r="N14" s="19">
        <f t="shared" si="2"/>
        <v>3.7643478260869508E-2</v>
      </c>
      <c r="O14" s="22">
        <f t="shared" si="0"/>
        <v>17.315999999999974</v>
      </c>
      <c r="P14" s="14" t="s">
        <v>25</v>
      </c>
      <c r="Q14" s="14" t="s">
        <v>39</v>
      </c>
      <c r="R14" s="14"/>
      <c r="S14" s="14"/>
      <c r="T14" s="14"/>
      <c r="U14" s="14"/>
      <c r="V14" s="14"/>
    </row>
    <row r="15" spans="1:22" ht="30.75" customHeight="1">
      <c r="A15" s="17">
        <v>11</v>
      </c>
      <c r="B15" s="36" t="s">
        <v>32</v>
      </c>
      <c r="C15" s="36" t="s">
        <v>55</v>
      </c>
      <c r="D15" s="36" t="s">
        <v>55</v>
      </c>
      <c r="E15" s="34" t="s">
        <v>66</v>
      </c>
      <c r="F15" s="21">
        <v>44302</v>
      </c>
      <c r="G15" s="14"/>
      <c r="H15" s="21">
        <v>44309</v>
      </c>
      <c r="I15" s="21">
        <v>44321</v>
      </c>
      <c r="J15" s="21">
        <v>44333</v>
      </c>
      <c r="K15" s="14"/>
      <c r="L15" s="22">
        <v>54.239199999999997</v>
      </c>
      <c r="M15" s="18">
        <v>52.715400000000002</v>
      </c>
      <c r="N15" s="19">
        <f t="shared" ref="N15:N16" si="3">(L15-M15)/L15</f>
        <v>2.8094072183955411E-2</v>
      </c>
      <c r="O15" s="22">
        <f t="shared" ref="O15:O16" si="4">L15-M15</f>
        <v>1.5237999999999943</v>
      </c>
      <c r="P15" s="14" t="s">
        <v>30</v>
      </c>
      <c r="Q15" s="41" t="s">
        <v>56</v>
      </c>
      <c r="R15" s="41"/>
      <c r="S15" s="41"/>
      <c r="T15" s="41"/>
      <c r="U15" s="41"/>
      <c r="V15" s="17"/>
    </row>
    <row r="16" spans="1:22" ht="30.75" customHeight="1">
      <c r="A16" s="17">
        <v>12</v>
      </c>
      <c r="B16" s="36" t="s">
        <v>32</v>
      </c>
      <c r="C16" s="36" t="s">
        <v>57</v>
      </c>
      <c r="D16" s="36" t="s">
        <v>58</v>
      </c>
      <c r="E16" s="34" t="s">
        <v>59</v>
      </c>
      <c r="F16" s="21">
        <v>44305</v>
      </c>
      <c r="G16" s="14"/>
      <c r="H16" s="21">
        <v>44313</v>
      </c>
      <c r="I16" s="14"/>
      <c r="J16" s="21">
        <v>44334</v>
      </c>
      <c r="K16" s="14"/>
      <c r="L16" s="22">
        <v>160</v>
      </c>
      <c r="M16" s="18">
        <v>156.99</v>
      </c>
      <c r="N16" s="55">
        <f t="shared" si="3"/>
        <v>1.8812499999999944E-2</v>
      </c>
      <c r="O16" s="22">
        <f t="shared" si="4"/>
        <v>3.0099999999999909</v>
      </c>
      <c r="P16" s="14" t="s">
        <v>30</v>
      </c>
      <c r="Q16" s="36" t="s">
        <v>60</v>
      </c>
      <c r="R16" s="36"/>
      <c r="S16" s="36"/>
      <c r="T16" s="36"/>
      <c r="U16" s="36"/>
      <c r="V16" s="17"/>
    </row>
    <row r="17" spans="1:22" ht="30.75" customHeight="1">
      <c r="A17" s="46">
        <v>13</v>
      </c>
      <c r="B17" s="47" t="s">
        <v>19</v>
      </c>
      <c r="C17" s="47" t="s">
        <v>67</v>
      </c>
      <c r="D17" s="47" t="s">
        <v>68</v>
      </c>
      <c r="E17" s="48" t="s">
        <v>69</v>
      </c>
      <c r="F17" s="49">
        <v>4.1900000000000004</v>
      </c>
      <c r="G17" s="49">
        <v>44305</v>
      </c>
      <c r="H17" s="49">
        <v>5.12</v>
      </c>
      <c r="I17" s="49">
        <v>44330</v>
      </c>
      <c r="J17" s="49">
        <v>6.1</v>
      </c>
      <c r="K17" s="47"/>
      <c r="L17" s="50">
        <v>100</v>
      </c>
      <c r="M17" s="51">
        <v>98.92</v>
      </c>
      <c r="N17" s="52">
        <f t="shared" ref="N17:N20" si="5">(L17-M17)/L17</f>
        <v>1.0799999999999983E-2</v>
      </c>
      <c r="O17" s="50">
        <f t="shared" ref="O17:O20" si="6">L17-M17</f>
        <v>1.0799999999999983</v>
      </c>
      <c r="P17" s="47" t="s">
        <v>70</v>
      </c>
      <c r="Q17" s="47" t="s">
        <v>71</v>
      </c>
      <c r="R17" s="47"/>
      <c r="S17" s="47"/>
      <c r="T17" s="47"/>
      <c r="U17" s="47"/>
      <c r="V17" s="46" t="s">
        <v>72</v>
      </c>
    </row>
    <row r="18" spans="1:22" ht="30.75" customHeight="1">
      <c r="A18" s="46">
        <v>14</v>
      </c>
      <c r="B18" s="47" t="s">
        <v>19</v>
      </c>
      <c r="C18" s="47" t="s">
        <v>73</v>
      </c>
      <c r="D18" s="47" t="s">
        <v>73</v>
      </c>
      <c r="E18" s="47" t="s">
        <v>74</v>
      </c>
      <c r="F18" s="49">
        <v>44324</v>
      </c>
      <c r="G18" s="49">
        <v>44329</v>
      </c>
      <c r="H18" s="49">
        <v>44330</v>
      </c>
      <c r="I18" s="49">
        <v>44335</v>
      </c>
      <c r="J18" s="49">
        <v>44349</v>
      </c>
      <c r="K18" s="47"/>
      <c r="L18" s="50">
        <v>95</v>
      </c>
      <c r="M18" s="51">
        <v>92.65</v>
      </c>
      <c r="N18" s="52">
        <f t="shared" si="5"/>
        <v>2.4736842105263099E-2</v>
      </c>
      <c r="O18" s="50">
        <f t="shared" si="6"/>
        <v>2.3499999999999943</v>
      </c>
      <c r="P18" s="47" t="s">
        <v>70</v>
      </c>
      <c r="Q18" s="47" t="s">
        <v>75</v>
      </c>
      <c r="R18" s="47"/>
      <c r="S18" s="47"/>
      <c r="T18" s="47"/>
      <c r="U18" s="47"/>
      <c r="V18" s="46"/>
    </row>
    <row r="19" spans="1:22" ht="30.75" customHeight="1">
      <c r="A19" s="46">
        <v>15</v>
      </c>
      <c r="B19" s="47" t="s">
        <v>19</v>
      </c>
      <c r="C19" s="47" t="s">
        <v>76</v>
      </c>
      <c r="D19" s="47" t="s">
        <v>76</v>
      </c>
      <c r="E19" s="47" t="s">
        <v>77</v>
      </c>
      <c r="F19" s="49">
        <v>44334</v>
      </c>
      <c r="G19" s="49">
        <v>44340</v>
      </c>
      <c r="H19" s="49">
        <v>44341</v>
      </c>
      <c r="I19" s="49">
        <v>44342</v>
      </c>
      <c r="J19" s="49">
        <v>44354</v>
      </c>
      <c r="K19" s="47"/>
      <c r="L19" s="50">
        <v>113.1212</v>
      </c>
      <c r="M19" s="51">
        <v>109.6812</v>
      </c>
      <c r="N19" s="52">
        <f t="shared" si="5"/>
        <v>3.040986128152811E-2</v>
      </c>
      <c r="O19" s="50">
        <f t="shared" si="6"/>
        <v>3.4399999999999977</v>
      </c>
      <c r="P19" s="47" t="s">
        <v>70</v>
      </c>
      <c r="Q19" s="47" t="s">
        <v>71</v>
      </c>
      <c r="R19" s="47"/>
      <c r="S19" s="47"/>
      <c r="T19" s="47"/>
      <c r="U19" s="47"/>
      <c r="V19" s="46"/>
    </row>
    <row r="20" spans="1:22" ht="30.75" customHeight="1">
      <c r="A20" s="46">
        <v>16</v>
      </c>
      <c r="B20" s="47" t="s">
        <v>78</v>
      </c>
      <c r="C20" s="47" t="s">
        <v>76</v>
      </c>
      <c r="D20" s="47" t="s">
        <v>76</v>
      </c>
      <c r="E20" s="47" t="s">
        <v>77</v>
      </c>
      <c r="F20" s="49">
        <v>44334</v>
      </c>
      <c r="G20" s="49">
        <v>44340</v>
      </c>
      <c r="H20" s="49">
        <v>44341</v>
      </c>
      <c r="I20" s="49">
        <v>44342</v>
      </c>
      <c r="J20" s="49">
        <v>44354</v>
      </c>
      <c r="K20" s="47"/>
      <c r="L20" s="50">
        <v>73.878799999999998</v>
      </c>
      <c r="M20" s="51">
        <v>73.86</v>
      </c>
      <c r="N20" s="52">
        <f t="shared" si="5"/>
        <v>2.5447083601789442E-4</v>
      </c>
      <c r="O20" s="50">
        <f t="shared" si="6"/>
        <v>1.8799999999998818E-2</v>
      </c>
      <c r="P20" s="47" t="s">
        <v>70</v>
      </c>
      <c r="Q20" s="47" t="s">
        <v>71</v>
      </c>
      <c r="R20" s="47"/>
      <c r="S20" s="47"/>
      <c r="T20" s="47"/>
      <c r="U20" s="47"/>
      <c r="V20" s="46" t="s">
        <v>79</v>
      </c>
    </row>
    <row r="21" spans="1:22" ht="30.75" customHeight="1">
      <c r="A21" s="46">
        <v>17</v>
      </c>
      <c r="B21" s="47" t="s">
        <v>19</v>
      </c>
      <c r="C21" s="47" t="s">
        <v>80</v>
      </c>
      <c r="D21" s="47" t="s">
        <v>68</v>
      </c>
      <c r="E21" s="47" t="s">
        <v>81</v>
      </c>
      <c r="F21" s="49">
        <v>44323</v>
      </c>
      <c r="G21" s="49">
        <v>44340</v>
      </c>
      <c r="H21" s="49">
        <v>44341</v>
      </c>
      <c r="I21" s="49">
        <v>44342</v>
      </c>
      <c r="J21" s="49">
        <v>44355</v>
      </c>
      <c r="K21" s="47"/>
      <c r="L21" s="50">
        <v>60</v>
      </c>
      <c r="M21" s="51">
        <v>58.17</v>
      </c>
      <c r="N21" s="52">
        <f>(L21-M21)/L21</f>
        <v>3.0499999999999972E-2</v>
      </c>
      <c r="O21" s="50">
        <f>L21-M21</f>
        <v>1.8299999999999983</v>
      </c>
      <c r="P21" s="47" t="s">
        <v>70</v>
      </c>
      <c r="Q21" s="47" t="s">
        <v>82</v>
      </c>
      <c r="R21" s="47"/>
      <c r="S21" s="47"/>
      <c r="T21" s="47"/>
      <c r="U21" s="47"/>
      <c r="V21" s="46"/>
    </row>
    <row r="22" spans="1:22" ht="30.75" customHeight="1">
      <c r="A22" s="46"/>
      <c r="B22" s="47"/>
      <c r="C22" s="47"/>
      <c r="D22" s="47"/>
      <c r="E22" s="47"/>
      <c r="F22" s="49"/>
      <c r="G22" s="49"/>
      <c r="H22" s="49"/>
      <c r="I22" s="47"/>
      <c r="J22" s="47"/>
      <c r="K22" s="47"/>
      <c r="L22" s="50"/>
      <c r="M22" s="51"/>
      <c r="N22" s="53"/>
      <c r="O22" s="54"/>
      <c r="P22" s="47"/>
      <c r="Q22" s="47"/>
      <c r="R22" s="47"/>
      <c r="S22" s="47"/>
      <c r="T22" s="47"/>
      <c r="U22" s="47"/>
      <c r="V22" s="46"/>
    </row>
    <row r="23" spans="1:22" ht="30.75" customHeight="1">
      <c r="A23" s="17"/>
      <c r="B23" s="14"/>
      <c r="C23" s="14"/>
      <c r="D23" s="14"/>
      <c r="E23" s="20"/>
      <c r="F23" s="14"/>
      <c r="G23" s="14"/>
      <c r="H23" s="14"/>
      <c r="I23" s="14"/>
      <c r="J23" s="14"/>
      <c r="K23" s="14"/>
      <c r="L23" s="22"/>
      <c r="M23" s="18"/>
      <c r="N23" s="25"/>
      <c r="O23" s="15"/>
      <c r="P23" s="14"/>
      <c r="Q23" s="24"/>
      <c r="R23" s="24"/>
      <c r="S23" s="24"/>
      <c r="T23" s="24"/>
      <c r="U23" s="24"/>
      <c r="V23" s="17"/>
    </row>
    <row r="24" spans="1:22" ht="30.75" customHeight="1">
      <c r="A24" s="17"/>
      <c r="B24" s="14"/>
      <c r="C24" s="14"/>
      <c r="D24" s="14"/>
      <c r="E24" s="20"/>
      <c r="F24" s="14"/>
      <c r="G24" s="14"/>
      <c r="H24" s="14"/>
      <c r="I24" s="14"/>
      <c r="J24" s="26"/>
      <c r="K24" s="14"/>
      <c r="L24" s="22">
        <f>SUM(L5:L21)</f>
        <v>6973.1028939999997</v>
      </c>
      <c r="M24" s="22">
        <f>SUM(M5:M21)</f>
        <v>6827.770199999999</v>
      </c>
      <c r="N24" s="55">
        <f>(L24-M24)/L24</f>
        <v>2.0841897245636804E-2</v>
      </c>
      <c r="O24" s="50">
        <f>L24-M24</f>
        <v>145.33269400000063</v>
      </c>
      <c r="P24" s="14"/>
      <c r="Q24" s="24"/>
      <c r="R24" s="24"/>
      <c r="S24" s="24"/>
      <c r="T24" s="24"/>
      <c r="U24" s="24"/>
      <c r="V24" s="17"/>
    </row>
    <row r="25" spans="1:22" ht="15" customHeight="1">
      <c r="A25" s="1" t="s">
        <v>20</v>
      </c>
    </row>
    <row r="26" spans="1:22" ht="15" customHeight="1">
      <c r="A26" s="40" t="s">
        <v>51</v>
      </c>
    </row>
    <row r="27" spans="1:22" ht="15" customHeight="1">
      <c r="A27" s="1" t="s">
        <v>21</v>
      </c>
    </row>
  </sheetData>
  <autoFilter ref="A4:V27">
    <filterColumn colId="17"/>
    <filterColumn colId="18"/>
    <filterColumn colId="19"/>
    <filterColumn colId="20"/>
    <sortState ref="A4:R35">
      <sortCondition ref="A5:A93"/>
    </sortState>
  </autoFilter>
  <mergeCells count="1">
    <mergeCell ref="A1:V1"/>
  </mergeCells>
  <phoneticPr fontId="8" type="noConversion"/>
  <printOptions horizontalCentered="1" verticalCentered="1"/>
  <pageMargins left="0.31496062992125984" right="0.19685039370078741" top="0.78740157480314965" bottom="0.78740157480314965" header="0.51181102362204722" footer="0.51181102362204722"/>
  <pageSetup paperSize="9" scale="85" fitToHeight="0" orientation="landscape" r:id="rId1"/>
  <headerFooter>
    <oddFooter>&amp;C&amp;8第 &amp;P 页，共 &amp;N 页</oddFooter>
  </headerFooter>
</worksheet>
</file>

<file path=xl/worksheets/sheet3.xml><?xml version="1.0" encoding="utf-8"?>
<worksheet xmlns="http://schemas.openxmlformats.org/spreadsheetml/2006/main" xmlns:r="http://schemas.openxmlformats.org/officeDocument/2006/relationships">
  <dimension ref="A1:V40"/>
  <sheetViews>
    <sheetView showGridLines="0" tabSelected="1" workbookViewId="0">
      <pane xSplit="2" ySplit="4" topLeftCell="C20" activePane="bottomRight" state="frozen"/>
      <selection pane="topRight"/>
      <selection pane="bottomLeft"/>
      <selection pane="bottomRight" activeCell="J25" sqref="J25"/>
    </sheetView>
  </sheetViews>
  <sheetFormatPr defaultColWidth="9" defaultRowHeight="30.75" customHeight="1"/>
  <cols>
    <col min="1" max="1" width="4.125" style="1" customWidth="1"/>
    <col min="2" max="2" width="4.625" style="1" customWidth="1"/>
    <col min="3" max="3" width="7.875" style="1" customWidth="1"/>
    <col min="4" max="4" width="8.125" style="1" customWidth="1"/>
    <col min="5" max="5" width="26.375" style="29" customWidth="1"/>
    <col min="6" max="10" width="7.125" style="1" customWidth="1"/>
    <col min="11" max="11" width="5.875" style="1" customWidth="1"/>
    <col min="12" max="12" width="10.375" style="1" customWidth="1"/>
    <col min="13" max="13" width="7.875" style="4" customWidth="1"/>
    <col min="14" max="14" width="6.5" style="5" customWidth="1"/>
    <col min="15" max="15" width="9.25" style="5" customWidth="1"/>
    <col min="16" max="16" width="8.625" style="4" customWidth="1"/>
    <col min="17" max="21" width="5.25" style="3" customWidth="1"/>
    <col min="22" max="22" width="7" style="1" customWidth="1"/>
    <col min="23" max="16384" width="9" style="1"/>
  </cols>
  <sheetData>
    <row r="1" spans="1:22" ht="30.75" customHeight="1">
      <c r="A1" s="57" t="s">
        <v>22</v>
      </c>
      <c r="B1" s="57"/>
      <c r="C1" s="57"/>
      <c r="D1" s="57"/>
      <c r="E1" s="57"/>
      <c r="F1" s="57"/>
      <c r="G1" s="57"/>
      <c r="H1" s="57"/>
      <c r="I1" s="57"/>
      <c r="J1" s="57"/>
      <c r="K1" s="57"/>
      <c r="L1" s="57"/>
      <c r="M1" s="57"/>
      <c r="N1" s="58"/>
      <c r="O1" s="58"/>
      <c r="P1" s="57"/>
      <c r="Q1" s="57"/>
      <c r="R1" s="57"/>
      <c r="S1" s="57"/>
      <c r="T1" s="57"/>
      <c r="U1" s="57"/>
      <c r="V1" s="57"/>
    </row>
    <row r="2" spans="1:22" ht="6" customHeight="1">
      <c r="A2" s="44"/>
      <c r="B2" s="44"/>
      <c r="C2" s="44"/>
      <c r="D2" s="44"/>
      <c r="E2" s="44"/>
      <c r="F2" s="44"/>
      <c r="G2" s="44"/>
      <c r="H2" s="44"/>
      <c r="I2" s="44"/>
      <c r="J2" s="44"/>
      <c r="K2" s="44"/>
      <c r="L2" s="44"/>
      <c r="M2" s="44"/>
      <c r="N2" s="45"/>
      <c r="O2" s="45"/>
      <c r="P2" s="44"/>
      <c r="Q2" s="44"/>
      <c r="R2" s="44"/>
      <c r="S2" s="44"/>
      <c r="T2" s="44"/>
      <c r="U2" s="44"/>
      <c r="V2" s="44"/>
    </row>
    <row r="3" spans="1:22" ht="18.75" customHeight="1">
      <c r="A3" s="9" t="s">
        <v>0</v>
      </c>
      <c r="B3" s="9"/>
      <c r="C3" s="10"/>
      <c r="D3" s="10"/>
      <c r="E3" s="28"/>
      <c r="F3" s="10"/>
      <c r="G3" s="11"/>
      <c r="H3" s="12"/>
      <c r="I3" s="12"/>
      <c r="J3" s="37"/>
      <c r="K3" s="10"/>
      <c r="L3" s="10"/>
      <c r="M3" s="13"/>
      <c r="V3" s="7" t="s">
        <v>1</v>
      </c>
    </row>
    <row r="4" spans="1:22" s="16" customFormat="1" ht="81.75" customHeight="1">
      <c r="A4" s="14" t="s">
        <v>2</v>
      </c>
      <c r="B4" s="14" t="s">
        <v>3</v>
      </c>
      <c r="C4" s="14" t="s">
        <v>4</v>
      </c>
      <c r="D4" s="14" t="s">
        <v>5</v>
      </c>
      <c r="E4" s="14" t="s">
        <v>6</v>
      </c>
      <c r="F4" s="14" t="s">
        <v>7</v>
      </c>
      <c r="G4" s="14" t="s">
        <v>8</v>
      </c>
      <c r="H4" s="14" t="s">
        <v>9</v>
      </c>
      <c r="I4" s="14" t="s">
        <v>10</v>
      </c>
      <c r="J4" s="14" t="s">
        <v>11</v>
      </c>
      <c r="K4" s="14" t="s">
        <v>12</v>
      </c>
      <c r="L4" s="14" t="s">
        <v>13</v>
      </c>
      <c r="M4" s="14" t="s">
        <v>14</v>
      </c>
      <c r="N4" s="15" t="s">
        <v>15</v>
      </c>
      <c r="O4" s="39" t="s">
        <v>65</v>
      </c>
      <c r="P4" s="14" t="s">
        <v>16</v>
      </c>
      <c r="Q4" s="14" t="s">
        <v>17</v>
      </c>
      <c r="R4" s="14" t="s">
        <v>61</v>
      </c>
      <c r="S4" s="14" t="s">
        <v>62</v>
      </c>
      <c r="T4" s="14" t="s">
        <v>63</v>
      </c>
      <c r="U4" s="14" t="s">
        <v>64</v>
      </c>
      <c r="V4" s="14" t="s">
        <v>18</v>
      </c>
    </row>
    <row r="5" spans="1:22" ht="30.75" customHeight="1">
      <c r="A5" s="17">
        <v>1</v>
      </c>
      <c r="B5" s="14" t="s">
        <v>19</v>
      </c>
      <c r="C5" s="14" t="s">
        <v>28</v>
      </c>
      <c r="D5" s="14" t="s">
        <v>28</v>
      </c>
      <c r="E5" s="34" t="s">
        <v>54</v>
      </c>
      <c r="F5" s="21">
        <v>44552</v>
      </c>
      <c r="G5" s="21">
        <v>44553</v>
      </c>
      <c r="H5" s="21">
        <v>44555</v>
      </c>
      <c r="I5" s="21">
        <v>44554</v>
      </c>
      <c r="J5" s="21">
        <v>44204</v>
      </c>
      <c r="K5" s="14"/>
      <c r="L5" s="22">
        <v>137.16999999999999</v>
      </c>
      <c r="M5" s="18">
        <v>135.80000000000001</v>
      </c>
      <c r="N5" s="19">
        <f>(L5-M5)/L5</f>
        <v>9.987606619523047E-3</v>
      </c>
      <c r="O5" s="22">
        <f>L5-M5</f>
        <v>1.3699999999999761</v>
      </c>
      <c r="P5" s="14" t="s">
        <v>30</v>
      </c>
      <c r="Q5" s="14" t="s">
        <v>39</v>
      </c>
      <c r="R5" s="14"/>
      <c r="S5" s="14"/>
      <c r="T5" s="14"/>
      <c r="U5" s="14"/>
      <c r="V5" s="31"/>
    </row>
    <row r="6" spans="1:22" ht="30.75" customHeight="1">
      <c r="A6" s="17">
        <v>2</v>
      </c>
      <c r="B6" s="14" t="s">
        <v>23</v>
      </c>
      <c r="C6" s="14" t="s">
        <v>24</v>
      </c>
      <c r="D6" s="14" t="s">
        <v>24</v>
      </c>
      <c r="E6" s="20" t="s">
        <v>45</v>
      </c>
      <c r="F6" s="21">
        <v>44558</v>
      </c>
      <c r="G6" s="21">
        <v>44555</v>
      </c>
      <c r="H6" s="21">
        <v>44555</v>
      </c>
      <c r="I6" s="21">
        <v>44197</v>
      </c>
      <c r="J6" s="21">
        <v>44232</v>
      </c>
      <c r="K6" s="22"/>
      <c r="L6" s="1">
        <v>2002.6776</v>
      </c>
      <c r="M6" s="18">
        <v>1952.57</v>
      </c>
      <c r="N6" s="32">
        <f>1-M6/L6</f>
        <v>2.5020302818586471E-2</v>
      </c>
      <c r="O6" s="22">
        <f t="shared" ref="O6:O20" si="0">L6-M6</f>
        <v>50.107600000000048</v>
      </c>
      <c r="P6" s="14" t="s">
        <v>25</v>
      </c>
      <c r="Q6" s="14" t="s">
        <v>26</v>
      </c>
      <c r="R6" s="14"/>
      <c r="S6" s="14"/>
      <c r="T6" s="14"/>
      <c r="U6" s="14"/>
      <c r="V6" s="14" t="s">
        <v>41</v>
      </c>
    </row>
    <row r="7" spans="1:22" ht="30.75" customHeight="1">
      <c r="A7" s="17">
        <v>3</v>
      </c>
      <c r="B7" s="14" t="s">
        <v>23</v>
      </c>
      <c r="C7" s="14" t="s">
        <v>24</v>
      </c>
      <c r="D7" s="14" t="s">
        <v>24</v>
      </c>
      <c r="E7" s="20" t="s">
        <v>44</v>
      </c>
      <c r="F7" s="56">
        <v>44558</v>
      </c>
      <c r="G7" s="21">
        <v>44559</v>
      </c>
      <c r="H7" s="21">
        <v>44559</v>
      </c>
      <c r="I7" s="21">
        <v>44199</v>
      </c>
      <c r="J7" s="21"/>
      <c r="K7" s="22"/>
      <c r="L7" s="33">
        <v>1561.4286</v>
      </c>
      <c r="M7" s="18">
        <v>1558.9818</v>
      </c>
      <c r="N7" s="32">
        <f>1-M7/L7</f>
        <v>1.5670265038054687E-3</v>
      </c>
      <c r="O7" s="22">
        <f t="shared" si="0"/>
        <v>2.4467999999999392</v>
      </c>
      <c r="P7" s="14" t="s">
        <v>25</v>
      </c>
      <c r="Q7" s="14" t="s">
        <v>26</v>
      </c>
      <c r="R7" s="14"/>
      <c r="S7" s="14"/>
      <c r="T7" s="14"/>
      <c r="U7" s="14"/>
      <c r="V7" s="14"/>
    </row>
    <row r="8" spans="1:22" ht="30.75" customHeight="1">
      <c r="A8" s="17">
        <v>4</v>
      </c>
      <c r="B8" s="14" t="s">
        <v>27</v>
      </c>
      <c r="C8" s="14" t="s">
        <v>28</v>
      </c>
      <c r="D8" s="14" t="s">
        <v>28</v>
      </c>
      <c r="E8" s="20" t="s">
        <v>29</v>
      </c>
      <c r="F8" s="21">
        <v>44523</v>
      </c>
      <c r="G8" s="21">
        <v>44559</v>
      </c>
      <c r="H8" s="21">
        <v>44561</v>
      </c>
      <c r="I8" s="21">
        <v>44202</v>
      </c>
      <c r="J8" s="21">
        <v>44216</v>
      </c>
      <c r="K8" s="14"/>
      <c r="L8" s="22">
        <v>360.869394</v>
      </c>
      <c r="M8" s="30">
        <v>357</v>
      </c>
      <c r="N8" s="19">
        <f>(L8-M8)/L8</f>
        <v>1.0722422195770916E-2</v>
      </c>
      <c r="O8" s="22">
        <f t="shared" si="0"/>
        <v>3.8693939999999998</v>
      </c>
      <c r="P8" s="14" t="s">
        <v>30</v>
      </c>
      <c r="Q8" s="14" t="s">
        <v>31</v>
      </c>
      <c r="R8" s="14"/>
      <c r="S8" s="14"/>
      <c r="T8" s="14"/>
      <c r="U8" s="14"/>
      <c r="V8" s="17"/>
    </row>
    <row r="9" spans="1:22" ht="30.75" customHeight="1">
      <c r="A9" s="17">
        <v>5</v>
      </c>
      <c r="B9" s="14" t="s">
        <v>32</v>
      </c>
      <c r="C9" s="14" t="s">
        <v>33</v>
      </c>
      <c r="D9" s="14" t="s">
        <v>33</v>
      </c>
      <c r="E9" s="34" t="s">
        <v>34</v>
      </c>
      <c r="F9" s="21">
        <v>44207</v>
      </c>
      <c r="G9" s="21">
        <v>44207</v>
      </c>
      <c r="H9" s="21">
        <v>44207</v>
      </c>
      <c r="I9" s="21">
        <v>44210</v>
      </c>
      <c r="J9" s="21">
        <v>44222</v>
      </c>
      <c r="K9" s="22"/>
      <c r="L9" s="22">
        <v>180</v>
      </c>
      <c r="M9" s="18">
        <v>175.3</v>
      </c>
      <c r="N9" s="19">
        <f>(L9-M9)/L9</f>
        <v>2.6111111111111047E-2</v>
      </c>
      <c r="O9" s="22">
        <f t="shared" si="0"/>
        <v>4.6999999999999886</v>
      </c>
      <c r="P9" s="14" t="s">
        <v>30</v>
      </c>
      <c r="Q9" s="24" t="s">
        <v>35</v>
      </c>
      <c r="R9" s="24"/>
      <c r="S9" s="24"/>
      <c r="T9" s="24"/>
      <c r="U9" s="24"/>
      <c r="V9" s="14"/>
    </row>
    <row r="10" spans="1:22" ht="30.75" customHeight="1">
      <c r="A10" s="17">
        <v>6</v>
      </c>
      <c r="B10" s="14" t="s">
        <v>32</v>
      </c>
      <c r="C10" s="14" t="s">
        <v>28</v>
      </c>
      <c r="D10" s="14" t="s">
        <v>28</v>
      </c>
      <c r="E10" s="34" t="s">
        <v>36</v>
      </c>
      <c r="F10" s="21">
        <v>44214</v>
      </c>
      <c r="G10" s="21">
        <v>44216</v>
      </c>
      <c r="H10" s="21">
        <v>44216</v>
      </c>
      <c r="I10" s="21">
        <v>44217</v>
      </c>
      <c r="J10" s="21">
        <v>44246</v>
      </c>
      <c r="K10" s="14"/>
      <c r="L10" s="22">
        <v>1226.4681</v>
      </c>
      <c r="M10" s="18">
        <v>1188.5688</v>
      </c>
      <c r="N10" s="19">
        <f t="shared" ref="N10:N12" si="1">(L10-M10)/L10</f>
        <v>3.0901170605252624E-2</v>
      </c>
      <c r="O10" s="22">
        <f t="shared" si="0"/>
        <v>37.899300000000039</v>
      </c>
      <c r="P10" s="14" t="s">
        <v>25</v>
      </c>
      <c r="Q10" s="14" t="s">
        <v>38</v>
      </c>
      <c r="R10" s="14"/>
      <c r="S10" s="14"/>
      <c r="T10" s="14"/>
      <c r="U10" s="14"/>
      <c r="V10" s="14"/>
    </row>
    <row r="11" spans="1:22" ht="30.75" customHeight="1">
      <c r="A11" s="17">
        <v>7</v>
      </c>
      <c r="B11" s="14" t="s">
        <v>32</v>
      </c>
      <c r="C11" s="14" t="s">
        <v>40</v>
      </c>
      <c r="D11" s="14" t="s">
        <v>40</v>
      </c>
      <c r="E11" s="20" t="s">
        <v>42</v>
      </c>
      <c r="F11" s="21">
        <v>44210</v>
      </c>
      <c r="G11" s="21">
        <v>44221</v>
      </c>
      <c r="H11" s="21">
        <v>44221</v>
      </c>
      <c r="I11" s="21">
        <v>44242</v>
      </c>
      <c r="J11" s="21">
        <v>44256</v>
      </c>
      <c r="K11" s="14">
        <v>150</v>
      </c>
      <c r="L11" s="22">
        <v>144</v>
      </c>
      <c r="M11" s="1">
        <v>138.19999999999999</v>
      </c>
      <c r="N11" s="19">
        <f t="shared" si="1"/>
        <v>4.0277777777777857E-2</v>
      </c>
      <c r="O11" s="22">
        <f t="shared" si="0"/>
        <v>5.8000000000000114</v>
      </c>
      <c r="P11" s="14" t="s">
        <v>30</v>
      </c>
      <c r="Q11" s="14" t="s">
        <v>38</v>
      </c>
      <c r="R11" s="14"/>
      <c r="S11" s="14"/>
      <c r="T11" s="14"/>
      <c r="U11" s="14"/>
      <c r="V11" s="14"/>
    </row>
    <row r="12" spans="1:22" ht="30.75" customHeight="1">
      <c r="A12" s="17">
        <v>8</v>
      </c>
      <c r="B12" s="14" t="s">
        <v>23</v>
      </c>
      <c r="C12" s="14" t="s">
        <v>46</v>
      </c>
      <c r="D12" s="14" t="s">
        <v>46</v>
      </c>
      <c r="E12" s="34" t="s">
        <v>53</v>
      </c>
      <c r="F12" s="21">
        <v>44252</v>
      </c>
      <c r="G12" s="21">
        <v>44258</v>
      </c>
      <c r="H12" s="21">
        <v>44258</v>
      </c>
      <c r="I12" s="21">
        <v>44262</v>
      </c>
      <c r="J12" s="21">
        <v>44285</v>
      </c>
      <c r="K12" s="22"/>
      <c r="L12" s="22">
        <v>0</v>
      </c>
      <c r="M12" s="18">
        <v>0</v>
      </c>
      <c r="N12" s="19" t="e">
        <f t="shared" si="1"/>
        <v>#DIV/0!</v>
      </c>
      <c r="O12" s="22">
        <f t="shared" si="0"/>
        <v>0</v>
      </c>
      <c r="P12" s="14" t="s">
        <v>25</v>
      </c>
      <c r="Q12" s="24" t="s">
        <v>35</v>
      </c>
      <c r="R12" s="24"/>
      <c r="S12" s="24"/>
      <c r="T12" s="24"/>
      <c r="U12" s="24"/>
      <c r="V12" s="14" t="s">
        <v>50</v>
      </c>
    </row>
    <row r="13" spans="1:22" ht="30.75" customHeight="1">
      <c r="A13" s="17">
        <v>9</v>
      </c>
      <c r="B13" s="36" t="s">
        <v>48</v>
      </c>
      <c r="C13" s="14" t="s">
        <v>28</v>
      </c>
      <c r="D13" s="14" t="s">
        <v>28</v>
      </c>
      <c r="E13" s="34" t="s">
        <v>47</v>
      </c>
      <c r="F13" s="21">
        <v>44251</v>
      </c>
      <c r="G13" s="21">
        <v>44267</v>
      </c>
      <c r="H13" s="21">
        <v>44267</v>
      </c>
      <c r="I13" s="21">
        <v>44268</v>
      </c>
      <c r="J13" s="21">
        <v>44288</v>
      </c>
      <c r="K13" s="14"/>
      <c r="L13" s="22">
        <v>244.25</v>
      </c>
      <c r="M13" s="18">
        <v>235.679</v>
      </c>
      <c r="N13" s="19">
        <f t="shared" ref="N13:N20" si="2">(L13-M13)/L13</f>
        <v>3.5091095189355159E-2</v>
      </c>
      <c r="O13" s="22">
        <f t="shared" si="0"/>
        <v>8.570999999999998</v>
      </c>
      <c r="P13" s="14" t="s">
        <v>25</v>
      </c>
      <c r="Q13" s="14" t="s">
        <v>38</v>
      </c>
      <c r="R13" s="14"/>
      <c r="S13" s="14"/>
      <c r="T13" s="14"/>
      <c r="U13" s="14"/>
      <c r="V13" s="17"/>
    </row>
    <row r="14" spans="1:22" ht="30.75" customHeight="1">
      <c r="A14" s="17">
        <v>10</v>
      </c>
      <c r="B14" s="36" t="s">
        <v>48</v>
      </c>
      <c r="C14" s="14" t="s">
        <v>28</v>
      </c>
      <c r="D14" s="14" t="s">
        <v>28</v>
      </c>
      <c r="E14" s="34" t="s">
        <v>49</v>
      </c>
      <c r="F14" s="21">
        <v>44258</v>
      </c>
      <c r="G14" s="21">
        <v>44267</v>
      </c>
      <c r="H14" s="21">
        <v>44267</v>
      </c>
      <c r="I14" s="21">
        <v>44270</v>
      </c>
      <c r="J14" s="21">
        <v>44293</v>
      </c>
      <c r="K14" s="22"/>
      <c r="L14" s="22">
        <v>460</v>
      </c>
      <c r="M14" s="18">
        <v>442.68400000000003</v>
      </c>
      <c r="N14" s="19">
        <f t="shared" si="2"/>
        <v>3.7643478260869508E-2</v>
      </c>
      <c r="O14" s="22">
        <f t="shared" si="0"/>
        <v>17.315999999999974</v>
      </c>
      <c r="P14" s="14" t="s">
        <v>25</v>
      </c>
      <c r="Q14" s="14" t="s">
        <v>39</v>
      </c>
      <c r="R14" s="14"/>
      <c r="S14" s="14"/>
      <c r="T14" s="14"/>
      <c r="U14" s="14"/>
      <c r="V14" s="14"/>
    </row>
    <row r="15" spans="1:22" ht="30.75" customHeight="1">
      <c r="A15" s="17">
        <v>11</v>
      </c>
      <c r="B15" s="36" t="s">
        <v>32</v>
      </c>
      <c r="C15" s="36" t="s">
        <v>55</v>
      </c>
      <c r="D15" s="36" t="s">
        <v>55</v>
      </c>
      <c r="E15" s="34" t="s">
        <v>66</v>
      </c>
      <c r="F15" s="21">
        <v>44302</v>
      </c>
      <c r="G15" s="21">
        <v>44309</v>
      </c>
      <c r="H15" s="21">
        <v>44309</v>
      </c>
      <c r="I15" s="21">
        <v>44321</v>
      </c>
      <c r="J15" s="21">
        <v>44333</v>
      </c>
      <c r="K15" s="14"/>
      <c r="L15" s="22">
        <v>54.239199999999997</v>
      </c>
      <c r="M15" s="18">
        <v>52.715400000000002</v>
      </c>
      <c r="N15" s="19">
        <f t="shared" si="2"/>
        <v>2.8094072183955411E-2</v>
      </c>
      <c r="O15" s="22">
        <f t="shared" si="0"/>
        <v>1.5237999999999943</v>
      </c>
      <c r="P15" s="14" t="s">
        <v>30</v>
      </c>
      <c r="Q15" s="41" t="s">
        <v>56</v>
      </c>
      <c r="R15" s="41"/>
      <c r="S15" s="41"/>
      <c r="T15" s="41"/>
      <c r="U15" s="41"/>
      <c r="V15" s="17"/>
    </row>
    <row r="16" spans="1:22" ht="30.75" customHeight="1">
      <c r="A16" s="17">
        <v>12</v>
      </c>
      <c r="B16" s="36" t="s">
        <v>32</v>
      </c>
      <c r="C16" s="36" t="s">
        <v>57</v>
      </c>
      <c r="D16" s="36" t="s">
        <v>58</v>
      </c>
      <c r="E16" s="34" t="s">
        <v>59</v>
      </c>
      <c r="F16" s="21">
        <v>44305</v>
      </c>
      <c r="G16" s="21">
        <v>44313</v>
      </c>
      <c r="H16" s="21">
        <v>44313</v>
      </c>
      <c r="I16" s="21">
        <v>44321</v>
      </c>
      <c r="J16" s="21">
        <v>44334</v>
      </c>
      <c r="K16" s="14"/>
      <c r="L16" s="22">
        <v>160</v>
      </c>
      <c r="M16" s="18">
        <v>156.99</v>
      </c>
      <c r="N16" s="55">
        <f t="shared" si="2"/>
        <v>1.8812499999999944E-2</v>
      </c>
      <c r="O16" s="22">
        <f t="shared" si="0"/>
        <v>3.0099999999999909</v>
      </c>
      <c r="P16" s="14" t="s">
        <v>30</v>
      </c>
      <c r="Q16" s="36" t="s">
        <v>60</v>
      </c>
      <c r="R16" s="36"/>
      <c r="S16" s="36"/>
      <c r="T16" s="36"/>
      <c r="U16" s="36"/>
      <c r="V16" s="17"/>
    </row>
    <row r="17" spans="1:22" ht="30.75" customHeight="1">
      <c r="A17" s="46">
        <v>13</v>
      </c>
      <c r="B17" s="47" t="s">
        <v>19</v>
      </c>
      <c r="C17" s="47" t="s">
        <v>67</v>
      </c>
      <c r="D17" s="47" t="s">
        <v>68</v>
      </c>
      <c r="E17" s="48" t="s">
        <v>69</v>
      </c>
      <c r="F17" s="49">
        <v>4.1900000000000004</v>
      </c>
      <c r="G17" s="49">
        <v>44305</v>
      </c>
      <c r="H17" s="49">
        <v>5.12</v>
      </c>
      <c r="I17" s="49">
        <v>44330</v>
      </c>
      <c r="J17" s="49">
        <v>6.1</v>
      </c>
      <c r="K17" s="47"/>
      <c r="L17" s="50">
        <v>100</v>
      </c>
      <c r="M17" s="51">
        <v>98.92</v>
      </c>
      <c r="N17" s="52">
        <f t="shared" si="2"/>
        <v>1.0799999999999983E-2</v>
      </c>
      <c r="O17" s="50">
        <f t="shared" si="0"/>
        <v>1.0799999999999983</v>
      </c>
      <c r="P17" s="47" t="s">
        <v>70</v>
      </c>
      <c r="Q17" s="47" t="s">
        <v>71</v>
      </c>
      <c r="R17" s="47"/>
      <c r="S17" s="47"/>
      <c r="T17" s="47"/>
      <c r="U17" s="47"/>
      <c r="V17" s="46" t="s">
        <v>72</v>
      </c>
    </row>
    <row r="18" spans="1:22" ht="30.75" customHeight="1">
      <c r="A18" s="46">
        <v>14</v>
      </c>
      <c r="B18" s="47" t="s">
        <v>19</v>
      </c>
      <c r="C18" s="47" t="s">
        <v>73</v>
      </c>
      <c r="D18" s="47" t="s">
        <v>73</v>
      </c>
      <c r="E18" s="47" t="s">
        <v>74</v>
      </c>
      <c r="F18" s="49">
        <v>44324</v>
      </c>
      <c r="G18" s="49">
        <v>44329</v>
      </c>
      <c r="H18" s="49">
        <v>44330</v>
      </c>
      <c r="I18" s="49">
        <v>44335</v>
      </c>
      <c r="J18" s="49">
        <v>44349</v>
      </c>
      <c r="K18" s="47"/>
      <c r="L18" s="50">
        <v>95</v>
      </c>
      <c r="M18" s="51">
        <v>92.65</v>
      </c>
      <c r="N18" s="52">
        <f t="shared" si="2"/>
        <v>2.4736842105263099E-2</v>
      </c>
      <c r="O18" s="50">
        <f t="shared" si="0"/>
        <v>2.3499999999999943</v>
      </c>
      <c r="P18" s="47" t="s">
        <v>70</v>
      </c>
      <c r="Q18" s="47" t="s">
        <v>75</v>
      </c>
      <c r="R18" s="47"/>
      <c r="S18" s="47"/>
      <c r="T18" s="47"/>
      <c r="U18" s="47"/>
      <c r="V18" s="46"/>
    </row>
    <row r="19" spans="1:22" ht="30.75" customHeight="1">
      <c r="A19" s="46">
        <v>15</v>
      </c>
      <c r="B19" s="47" t="s">
        <v>19</v>
      </c>
      <c r="C19" s="47" t="s">
        <v>76</v>
      </c>
      <c r="D19" s="47" t="s">
        <v>76</v>
      </c>
      <c r="E19" s="47" t="s">
        <v>77</v>
      </c>
      <c r="F19" s="49">
        <v>44334</v>
      </c>
      <c r="G19" s="49">
        <v>44340</v>
      </c>
      <c r="H19" s="49">
        <v>44341</v>
      </c>
      <c r="I19" s="49">
        <v>44342</v>
      </c>
      <c r="J19" s="49">
        <v>44354</v>
      </c>
      <c r="K19" s="47"/>
      <c r="L19" s="50">
        <v>113.1212</v>
      </c>
      <c r="M19" s="51">
        <v>109.6812</v>
      </c>
      <c r="N19" s="52">
        <f t="shared" si="2"/>
        <v>3.040986128152811E-2</v>
      </c>
      <c r="O19" s="50">
        <f t="shared" si="0"/>
        <v>3.4399999999999977</v>
      </c>
      <c r="P19" s="47" t="s">
        <v>70</v>
      </c>
      <c r="Q19" s="47" t="s">
        <v>71</v>
      </c>
      <c r="R19" s="47"/>
      <c r="S19" s="47"/>
      <c r="T19" s="47"/>
      <c r="U19" s="47"/>
      <c r="V19" s="46"/>
    </row>
    <row r="20" spans="1:22" ht="30.75" customHeight="1">
      <c r="A20" s="46">
        <v>16</v>
      </c>
      <c r="B20" s="47" t="s">
        <v>78</v>
      </c>
      <c r="C20" s="47" t="s">
        <v>76</v>
      </c>
      <c r="D20" s="47" t="s">
        <v>76</v>
      </c>
      <c r="E20" s="47" t="s">
        <v>77</v>
      </c>
      <c r="F20" s="49">
        <v>44334</v>
      </c>
      <c r="G20" s="49">
        <v>44340</v>
      </c>
      <c r="H20" s="49">
        <v>44341</v>
      </c>
      <c r="I20" s="49">
        <v>44342</v>
      </c>
      <c r="J20" s="49">
        <v>44354</v>
      </c>
      <c r="K20" s="47"/>
      <c r="L20" s="50">
        <v>73.878799999999998</v>
      </c>
      <c r="M20" s="51">
        <v>73.86</v>
      </c>
      <c r="N20" s="52">
        <f t="shared" si="2"/>
        <v>2.5447083601789442E-4</v>
      </c>
      <c r="O20" s="50">
        <f t="shared" si="0"/>
        <v>1.8799999999998818E-2</v>
      </c>
      <c r="P20" s="47" t="s">
        <v>70</v>
      </c>
      <c r="Q20" s="47" t="s">
        <v>71</v>
      </c>
      <c r="R20" s="47"/>
      <c r="S20" s="47"/>
      <c r="T20" s="47"/>
      <c r="U20" s="47"/>
      <c r="V20" s="46" t="s">
        <v>79</v>
      </c>
    </row>
    <row r="21" spans="1:22" ht="30.75" customHeight="1">
      <c r="A21" s="46">
        <v>17</v>
      </c>
      <c r="B21" s="47" t="s">
        <v>19</v>
      </c>
      <c r="C21" s="47" t="s">
        <v>80</v>
      </c>
      <c r="D21" s="47" t="s">
        <v>68</v>
      </c>
      <c r="E21" s="47" t="s">
        <v>81</v>
      </c>
      <c r="F21" s="49">
        <v>44323</v>
      </c>
      <c r="G21" s="49">
        <v>44340</v>
      </c>
      <c r="H21" s="49">
        <v>44341</v>
      </c>
      <c r="I21" s="49">
        <v>44342</v>
      </c>
      <c r="J21" s="49">
        <v>44355</v>
      </c>
      <c r="K21" s="47"/>
      <c r="L21" s="50">
        <v>60</v>
      </c>
      <c r="M21" s="51">
        <v>58.17</v>
      </c>
      <c r="N21" s="52">
        <f t="shared" ref="N21:N29" si="3">(L21-M21)/L21</f>
        <v>3.0499999999999972E-2</v>
      </c>
      <c r="O21" s="50">
        <f t="shared" ref="O21:O29" si="4">L21-M21</f>
        <v>1.8299999999999983</v>
      </c>
      <c r="P21" s="47" t="s">
        <v>70</v>
      </c>
      <c r="Q21" s="47" t="s">
        <v>82</v>
      </c>
      <c r="R21" s="47"/>
      <c r="S21" s="47"/>
      <c r="T21" s="47"/>
      <c r="U21" s="47"/>
      <c r="V21" s="46"/>
    </row>
    <row r="22" spans="1:22" ht="30.75" customHeight="1">
      <c r="A22" s="46">
        <v>18</v>
      </c>
      <c r="B22" s="47" t="s">
        <v>19</v>
      </c>
      <c r="C22" s="47" t="s">
        <v>83</v>
      </c>
      <c r="D22" s="47" t="s">
        <v>83</v>
      </c>
      <c r="E22" s="48" t="s">
        <v>85</v>
      </c>
      <c r="F22" s="49">
        <v>44257</v>
      </c>
      <c r="G22" s="49">
        <v>44368</v>
      </c>
      <c r="H22" s="49">
        <v>44370</v>
      </c>
      <c r="I22" s="49">
        <v>44371</v>
      </c>
      <c r="J22" s="49">
        <v>44383</v>
      </c>
      <c r="K22" s="47"/>
      <c r="L22" s="50">
        <v>96.965000000000003</v>
      </c>
      <c r="M22" s="51">
        <v>94.266999999999996</v>
      </c>
      <c r="N22" s="53">
        <f t="shared" si="3"/>
        <v>2.7824472747898801E-2</v>
      </c>
      <c r="O22" s="50">
        <f t="shared" si="4"/>
        <v>2.6980000000000075</v>
      </c>
      <c r="P22" s="47" t="s">
        <v>70</v>
      </c>
      <c r="Q22" s="47" t="s">
        <v>84</v>
      </c>
      <c r="R22" s="47"/>
      <c r="S22" s="47"/>
      <c r="T22" s="47"/>
      <c r="U22" s="47"/>
      <c r="V22" s="46"/>
    </row>
    <row r="23" spans="1:22" ht="30.75" customHeight="1">
      <c r="A23" s="46">
        <v>19</v>
      </c>
      <c r="B23" s="36" t="s">
        <v>86</v>
      </c>
      <c r="C23" s="36" t="s">
        <v>87</v>
      </c>
      <c r="D23" s="36" t="s">
        <v>87</v>
      </c>
      <c r="E23" s="34" t="s">
        <v>88</v>
      </c>
      <c r="F23" s="56">
        <v>44357</v>
      </c>
      <c r="G23" s="49">
        <v>44392</v>
      </c>
      <c r="H23" s="49">
        <v>44393</v>
      </c>
      <c r="I23" s="49">
        <v>44393</v>
      </c>
      <c r="J23" s="49">
        <v>44424</v>
      </c>
      <c r="K23" s="47"/>
      <c r="L23" s="50">
        <v>58</v>
      </c>
      <c r="M23" s="51">
        <v>57.74</v>
      </c>
      <c r="N23" s="53">
        <f t="shared" si="3"/>
        <v>4.4827586206896211E-3</v>
      </c>
      <c r="O23" s="50">
        <f t="shared" si="4"/>
        <v>0.25999999999999801</v>
      </c>
      <c r="P23" s="47" t="s">
        <v>70</v>
      </c>
      <c r="Q23" s="36" t="s">
        <v>89</v>
      </c>
      <c r="R23" s="47"/>
      <c r="S23" s="47"/>
      <c r="T23" s="47"/>
      <c r="U23" s="47"/>
      <c r="V23" s="46"/>
    </row>
    <row r="24" spans="1:22" ht="30.75" customHeight="1">
      <c r="A24" s="46">
        <v>20</v>
      </c>
      <c r="B24" s="36" t="s">
        <v>86</v>
      </c>
      <c r="C24" s="36" t="s">
        <v>90</v>
      </c>
      <c r="D24" s="36" t="s">
        <v>90</v>
      </c>
      <c r="E24" s="48" t="s">
        <v>91</v>
      </c>
      <c r="F24" s="49">
        <v>44445</v>
      </c>
      <c r="G24" s="56" t="s">
        <v>92</v>
      </c>
      <c r="H24" s="56" t="s">
        <v>92</v>
      </c>
      <c r="I24" s="56" t="s">
        <v>92</v>
      </c>
      <c r="J24" s="49">
        <v>44466</v>
      </c>
      <c r="K24" s="47"/>
      <c r="L24" s="50">
        <v>148</v>
      </c>
      <c r="M24" s="51">
        <v>143</v>
      </c>
      <c r="N24" s="53">
        <f t="shared" si="3"/>
        <v>3.3783783783783786E-2</v>
      </c>
      <c r="O24" s="50">
        <f t="shared" si="4"/>
        <v>5</v>
      </c>
      <c r="P24" s="47" t="s">
        <v>70</v>
      </c>
      <c r="Q24" s="47" t="s">
        <v>71</v>
      </c>
      <c r="R24" s="47"/>
      <c r="S24" s="47"/>
      <c r="T24" s="47"/>
      <c r="U24" s="47"/>
      <c r="V24" s="46"/>
    </row>
    <row r="25" spans="1:22" ht="30.75" customHeight="1">
      <c r="A25" s="46">
        <v>21</v>
      </c>
      <c r="B25" s="36" t="s">
        <v>86</v>
      </c>
      <c r="C25" s="36" t="s">
        <v>87</v>
      </c>
      <c r="D25" s="36" t="s">
        <v>87</v>
      </c>
      <c r="E25" s="34" t="s">
        <v>93</v>
      </c>
      <c r="F25" s="49">
        <v>44413</v>
      </c>
      <c r="G25" s="49">
        <v>44445</v>
      </c>
      <c r="H25" s="49">
        <v>44452</v>
      </c>
      <c r="I25" s="49">
        <v>44452</v>
      </c>
      <c r="J25" s="49">
        <v>44463</v>
      </c>
      <c r="K25" s="47">
        <v>156.49</v>
      </c>
      <c r="L25" s="50">
        <v>124.44</v>
      </c>
      <c r="M25" s="51">
        <v>114.45759</v>
      </c>
      <c r="N25" s="53">
        <f t="shared" si="3"/>
        <v>8.0218659594985545E-2</v>
      </c>
      <c r="O25" s="50">
        <f t="shared" si="4"/>
        <v>9.9824100000000016</v>
      </c>
      <c r="P25" s="47" t="s">
        <v>70</v>
      </c>
      <c r="Q25" s="47" t="s">
        <v>84</v>
      </c>
      <c r="R25" s="47"/>
      <c r="S25" s="47"/>
      <c r="T25" s="47"/>
      <c r="U25" s="47"/>
      <c r="V25" s="46"/>
    </row>
    <row r="26" spans="1:22" ht="30.75" customHeight="1">
      <c r="A26" s="46">
        <v>22</v>
      </c>
      <c r="B26" s="36" t="s">
        <v>95</v>
      </c>
      <c r="C26" s="36" t="s">
        <v>96</v>
      </c>
      <c r="D26" s="36" t="s">
        <v>96</v>
      </c>
      <c r="E26" s="48" t="s">
        <v>94</v>
      </c>
      <c r="F26" s="49">
        <v>44449</v>
      </c>
      <c r="G26" s="49">
        <v>44457</v>
      </c>
      <c r="H26" s="49">
        <v>44457</v>
      </c>
      <c r="I26" s="49">
        <v>44458</v>
      </c>
      <c r="J26" s="49">
        <v>44468</v>
      </c>
      <c r="K26" s="47"/>
      <c r="L26" s="50">
        <v>60</v>
      </c>
      <c r="M26" s="51">
        <v>59.98</v>
      </c>
      <c r="N26" s="53">
        <f t="shared" si="3"/>
        <v>3.3333333333338542E-4</v>
      </c>
      <c r="O26" s="50">
        <f t="shared" si="4"/>
        <v>2.0000000000003126E-2</v>
      </c>
      <c r="P26" s="47" t="s">
        <v>70</v>
      </c>
      <c r="Q26" s="47" t="s">
        <v>71</v>
      </c>
      <c r="R26" s="47"/>
      <c r="S26" s="47"/>
      <c r="T26" s="47"/>
      <c r="U26" s="47"/>
      <c r="V26" s="46"/>
    </row>
    <row r="27" spans="1:22" ht="30.75" customHeight="1">
      <c r="A27" s="46">
        <v>23</v>
      </c>
      <c r="B27" s="36" t="s">
        <v>95</v>
      </c>
      <c r="C27" s="36" t="s">
        <v>96</v>
      </c>
      <c r="D27" s="36" t="s">
        <v>96</v>
      </c>
      <c r="E27" s="34" t="s">
        <v>97</v>
      </c>
      <c r="F27" s="49">
        <v>44449</v>
      </c>
      <c r="G27" s="49">
        <v>44457</v>
      </c>
      <c r="H27" s="49">
        <v>44457</v>
      </c>
      <c r="I27" s="49">
        <v>44458</v>
      </c>
      <c r="J27" s="49">
        <v>44478</v>
      </c>
      <c r="K27" s="47"/>
      <c r="L27" s="50">
        <v>178</v>
      </c>
      <c r="M27" s="51">
        <v>178</v>
      </c>
      <c r="N27" s="53">
        <f t="shared" si="3"/>
        <v>0</v>
      </c>
      <c r="O27" s="50">
        <f t="shared" si="4"/>
        <v>0</v>
      </c>
      <c r="P27" s="47" t="s">
        <v>70</v>
      </c>
      <c r="Q27" s="47" t="s">
        <v>71</v>
      </c>
      <c r="R27" s="47"/>
      <c r="S27" s="47"/>
      <c r="T27" s="47"/>
      <c r="U27" s="47"/>
      <c r="V27" s="46"/>
    </row>
    <row r="28" spans="1:22" ht="30.75" customHeight="1">
      <c r="A28" s="46">
        <v>24</v>
      </c>
      <c r="B28" s="36" t="s">
        <v>95</v>
      </c>
      <c r="C28" s="36" t="s">
        <v>96</v>
      </c>
      <c r="D28" s="36" t="s">
        <v>96</v>
      </c>
      <c r="E28" s="34" t="s">
        <v>98</v>
      </c>
      <c r="F28" s="49">
        <v>44447</v>
      </c>
      <c r="G28" s="49">
        <v>44457</v>
      </c>
      <c r="H28" s="49">
        <v>44457</v>
      </c>
      <c r="I28" s="49">
        <v>44458</v>
      </c>
      <c r="J28" s="49">
        <v>44508</v>
      </c>
      <c r="K28" s="47"/>
      <c r="L28" s="50">
        <v>320</v>
      </c>
      <c r="M28" s="51"/>
      <c r="N28" s="53">
        <f t="shared" si="3"/>
        <v>1</v>
      </c>
      <c r="O28" s="50">
        <f t="shared" si="4"/>
        <v>320</v>
      </c>
      <c r="P28" s="36" t="s">
        <v>101</v>
      </c>
      <c r="Q28" s="47" t="s">
        <v>71</v>
      </c>
      <c r="R28" s="47"/>
      <c r="S28" s="47"/>
      <c r="T28" s="47"/>
      <c r="U28" s="47"/>
      <c r="V28" s="38" t="s">
        <v>108</v>
      </c>
    </row>
    <row r="29" spans="1:22" ht="30.75" customHeight="1">
      <c r="A29" s="46">
        <v>25</v>
      </c>
      <c r="B29" s="36" t="s">
        <v>86</v>
      </c>
      <c r="C29" s="47" t="s">
        <v>80</v>
      </c>
      <c r="D29" s="47" t="s">
        <v>68</v>
      </c>
      <c r="E29" s="34" t="s">
        <v>99</v>
      </c>
      <c r="F29" s="49">
        <v>44441</v>
      </c>
      <c r="G29" s="49">
        <v>44463</v>
      </c>
      <c r="H29" s="49">
        <v>44478</v>
      </c>
      <c r="I29" s="49">
        <v>44467</v>
      </c>
      <c r="J29" s="56" t="s">
        <v>100</v>
      </c>
      <c r="K29" s="47"/>
      <c r="L29" s="50">
        <v>169</v>
      </c>
      <c r="M29" s="51">
        <v>167.74</v>
      </c>
      <c r="N29" s="53">
        <f t="shared" si="3"/>
        <v>7.4556213017750944E-3</v>
      </c>
      <c r="O29" s="50">
        <f t="shared" si="4"/>
        <v>1.2599999999999909</v>
      </c>
      <c r="P29" s="36" t="s">
        <v>101</v>
      </c>
      <c r="Q29" s="47" t="s">
        <v>71</v>
      </c>
      <c r="R29" s="47"/>
      <c r="S29" s="47"/>
      <c r="T29" s="47"/>
      <c r="U29" s="47"/>
      <c r="V29" s="46"/>
    </row>
    <row r="30" spans="1:22" ht="30.75" customHeight="1">
      <c r="A30" s="46">
        <v>26</v>
      </c>
      <c r="B30" s="36" t="s">
        <v>86</v>
      </c>
      <c r="C30" s="36" t="s">
        <v>87</v>
      </c>
      <c r="D30" s="36" t="s">
        <v>87</v>
      </c>
      <c r="E30" s="34" t="s">
        <v>102</v>
      </c>
      <c r="F30" s="49">
        <v>44267</v>
      </c>
      <c r="G30" s="56" t="s">
        <v>103</v>
      </c>
      <c r="H30" s="49">
        <v>44488</v>
      </c>
      <c r="I30" s="56">
        <v>44491</v>
      </c>
      <c r="J30" s="56">
        <v>44512</v>
      </c>
      <c r="K30" s="47"/>
      <c r="L30" s="50">
        <v>94.28</v>
      </c>
      <c r="M30" s="51"/>
      <c r="N30" s="53"/>
      <c r="O30" s="50"/>
      <c r="P30" s="47" t="s">
        <v>70</v>
      </c>
      <c r="Q30" s="14" t="s">
        <v>39</v>
      </c>
      <c r="R30" s="47"/>
      <c r="S30" s="47"/>
      <c r="T30" s="47"/>
      <c r="U30" s="47"/>
      <c r="V30" s="46"/>
    </row>
    <row r="31" spans="1:22" ht="30.75" customHeight="1">
      <c r="A31" s="46">
        <v>27</v>
      </c>
      <c r="B31" s="36" t="s">
        <v>86</v>
      </c>
      <c r="C31" s="36" t="s">
        <v>87</v>
      </c>
      <c r="D31" s="36" t="s">
        <v>87</v>
      </c>
      <c r="E31" s="34" t="s">
        <v>104</v>
      </c>
      <c r="F31" s="49">
        <v>44484</v>
      </c>
      <c r="G31" s="49">
        <v>44491</v>
      </c>
      <c r="H31" s="49">
        <v>44494</v>
      </c>
      <c r="I31" s="49">
        <v>44494</v>
      </c>
      <c r="J31" s="56">
        <v>44523</v>
      </c>
      <c r="K31" s="47"/>
      <c r="L31" s="50">
        <v>302</v>
      </c>
      <c r="M31" s="51"/>
      <c r="N31" s="53"/>
      <c r="O31" s="50"/>
      <c r="P31" s="36" t="s">
        <v>101</v>
      </c>
      <c r="Q31" s="14" t="s">
        <v>39</v>
      </c>
      <c r="R31" s="47"/>
      <c r="S31" s="47"/>
      <c r="T31" s="47"/>
      <c r="U31" s="47"/>
      <c r="V31" s="46"/>
    </row>
    <row r="32" spans="1:22" ht="30.75" customHeight="1">
      <c r="A32" s="46">
        <v>28</v>
      </c>
      <c r="B32" s="36" t="s">
        <v>95</v>
      </c>
      <c r="C32" s="36" t="s">
        <v>105</v>
      </c>
      <c r="D32" s="36" t="s">
        <v>105</v>
      </c>
      <c r="E32" s="34" t="s">
        <v>106</v>
      </c>
      <c r="F32" s="49">
        <v>44487</v>
      </c>
      <c r="G32" s="49">
        <v>44491</v>
      </c>
      <c r="H32" s="49">
        <v>44491</v>
      </c>
      <c r="I32" s="49">
        <v>44492</v>
      </c>
      <c r="J32" s="56">
        <v>44518</v>
      </c>
      <c r="K32" s="47"/>
      <c r="L32" s="50">
        <v>210</v>
      </c>
      <c r="M32" s="51"/>
      <c r="N32" s="53"/>
      <c r="O32" s="50"/>
      <c r="P32" s="36" t="s">
        <v>101</v>
      </c>
      <c r="Q32" s="14" t="s">
        <v>31</v>
      </c>
      <c r="R32" s="47"/>
      <c r="S32" s="47"/>
      <c r="T32" s="47"/>
      <c r="U32" s="47"/>
      <c r="V32" s="46"/>
    </row>
    <row r="33" spans="1:22" ht="30.75" customHeight="1">
      <c r="A33" s="46">
        <v>29</v>
      </c>
      <c r="B33" s="36" t="s">
        <v>95</v>
      </c>
      <c r="C33" s="36" t="s">
        <v>105</v>
      </c>
      <c r="D33" s="36" t="s">
        <v>105</v>
      </c>
      <c r="E33" s="34" t="s">
        <v>107</v>
      </c>
      <c r="F33" s="49">
        <v>44487</v>
      </c>
      <c r="G33" s="49">
        <v>44491</v>
      </c>
      <c r="H33" s="49">
        <v>44491</v>
      </c>
      <c r="I33" s="49">
        <v>44523</v>
      </c>
      <c r="J33" s="49">
        <v>44518</v>
      </c>
      <c r="K33" s="47"/>
      <c r="L33" s="50">
        <v>210</v>
      </c>
      <c r="M33" s="51"/>
      <c r="N33" s="53"/>
      <c r="O33" s="50"/>
      <c r="P33" s="36" t="s">
        <v>101</v>
      </c>
      <c r="Q33" s="14" t="s">
        <v>31</v>
      </c>
      <c r="R33" s="47"/>
      <c r="S33" s="47"/>
      <c r="T33" s="47"/>
      <c r="U33" s="47"/>
      <c r="V33" s="46"/>
    </row>
    <row r="34" spans="1:22" ht="30.75" customHeight="1">
      <c r="A34" s="46"/>
      <c r="B34" s="36"/>
      <c r="C34" s="36"/>
      <c r="D34" s="36"/>
      <c r="E34" s="34"/>
      <c r="F34" s="49"/>
      <c r="G34" s="49"/>
      <c r="H34" s="49"/>
      <c r="I34" s="49"/>
      <c r="J34" s="49"/>
      <c r="K34" s="47"/>
      <c r="L34" s="50"/>
      <c r="M34" s="51"/>
      <c r="N34" s="53"/>
      <c r="O34" s="50"/>
      <c r="P34" s="36"/>
      <c r="Q34" s="14"/>
      <c r="R34" s="47"/>
      <c r="S34" s="47"/>
      <c r="T34" s="47"/>
      <c r="U34" s="47"/>
      <c r="V34" s="46"/>
    </row>
    <row r="35" spans="1:22" ht="30.75" customHeight="1">
      <c r="A35" s="46"/>
      <c r="B35" s="47"/>
      <c r="C35" s="47"/>
      <c r="D35" s="47"/>
      <c r="E35" s="48"/>
      <c r="F35" s="49"/>
      <c r="G35" s="49"/>
      <c r="H35" s="49"/>
      <c r="I35" s="49"/>
      <c r="J35" s="49"/>
      <c r="K35" s="47"/>
      <c r="L35" s="50"/>
      <c r="M35" s="51"/>
      <c r="N35" s="53"/>
      <c r="O35" s="50"/>
      <c r="P35" s="47"/>
      <c r="Q35" s="47"/>
      <c r="R35" s="47"/>
      <c r="S35" s="47"/>
      <c r="T35" s="47"/>
      <c r="U35" s="47"/>
      <c r="V35" s="46"/>
    </row>
    <row r="36" spans="1:22" ht="30.75" customHeight="1">
      <c r="A36" s="17"/>
      <c r="B36" s="14"/>
      <c r="C36" s="14"/>
      <c r="D36" s="14"/>
      <c r="E36" s="20"/>
      <c r="F36" s="14"/>
      <c r="G36" s="14"/>
      <c r="H36" s="14"/>
      <c r="I36" s="14"/>
      <c r="J36" s="14"/>
      <c r="K36" s="14"/>
      <c r="L36" s="22"/>
      <c r="M36" s="18"/>
      <c r="N36" s="25"/>
      <c r="O36" s="15"/>
      <c r="P36" s="14"/>
      <c r="Q36" s="24"/>
      <c r="R36" s="24"/>
      <c r="S36" s="24"/>
      <c r="T36" s="24"/>
      <c r="U36" s="24"/>
      <c r="V36" s="17"/>
    </row>
    <row r="37" spans="1:22" ht="30.75" customHeight="1">
      <c r="A37" s="17"/>
      <c r="B37" s="14"/>
      <c r="C37" s="14"/>
      <c r="D37" s="14"/>
      <c r="E37" s="20"/>
      <c r="F37" s="14"/>
      <c r="G37" s="14"/>
      <c r="H37" s="14"/>
      <c r="I37" s="14"/>
      <c r="J37" s="26"/>
      <c r="K37" s="14"/>
      <c r="L37" s="22">
        <f>SUM(L5:L33)</f>
        <v>8943.7878939999991</v>
      </c>
      <c r="M37" s="22">
        <f>SUM(M5:M27)</f>
        <v>7475.2147899999982</v>
      </c>
      <c r="N37" s="55">
        <f>(L37-M37)/L37</f>
        <v>0.16420035016541518</v>
      </c>
      <c r="O37" s="50">
        <f>L37-M37</f>
        <v>1468.573104000001</v>
      </c>
      <c r="P37" s="14"/>
      <c r="Q37" s="24"/>
      <c r="R37" s="24"/>
      <c r="S37" s="24"/>
      <c r="T37" s="24"/>
      <c r="U37" s="24"/>
      <c r="V37" s="17"/>
    </row>
    <row r="38" spans="1:22" ht="15" customHeight="1">
      <c r="A38" s="1" t="s">
        <v>20</v>
      </c>
    </row>
    <row r="39" spans="1:22" ht="15" customHeight="1">
      <c r="A39" s="40" t="s">
        <v>51</v>
      </c>
    </row>
    <row r="40" spans="1:22" ht="15" customHeight="1">
      <c r="A40" s="1" t="s">
        <v>21</v>
      </c>
    </row>
  </sheetData>
  <autoFilter ref="A4:V40">
    <filterColumn colId="17"/>
    <filterColumn colId="18"/>
    <filterColumn colId="19"/>
    <filterColumn colId="20"/>
    <sortState ref="A4:R35">
      <sortCondition ref="A5:A93"/>
    </sortState>
  </autoFilter>
  <mergeCells count="1">
    <mergeCell ref="A1:V1"/>
  </mergeCells>
  <phoneticPr fontId="4" type="noConversion"/>
  <printOptions horizontalCentered="1" verticalCentered="1"/>
  <pageMargins left="0.31496062992125984" right="0.19685039370078741" top="0.78740157480314965" bottom="0.78740157480314965" header="0.51181102362204722" footer="0.51181102362204722"/>
  <pageSetup paperSize="9" scale="85" fitToHeight="0" orientation="landscape" r:id="rId1"/>
  <headerFooter>
    <oddFooter>&amp;C&amp;8第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一季度归档</vt:lpstr>
      <vt:lpstr>二季度</vt:lpstr>
      <vt:lpstr>流水帐</vt:lpstr>
      <vt:lpstr>二季度!Print_Area</vt:lpstr>
      <vt:lpstr>流水帐!Print_Area</vt:lpstr>
      <vt:lpstr>一季度归档!Print_Area</vt:lpstr>
      <vt:lpstr>二季度!Print_Titles</vt:lpstr>
      <vt:lpstr>流水帐!Print_Titles</vt:lpstr>
      <vt:lpstr>一季度归档!Print_Titles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采购办01</dc:creator>
  <cp:lastModifiedBy>999</cp:lastModifiedBy>
  <cp:lastPrinted>2021-11-09T07:43:49Z</cp:lastPrinted>
  <dcterms:created xsi:type="dcterms:W3CDTF">2019-01-22T02:06:00Z</dcterms:created>
  <dcterms:modified xsi:type="dcterms:W3CDTF">2021-11-09T09:09:43Z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