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Sheet1!$M$6:$M$14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<sst xmlns="http://schemas.openxmlformats.org/spreadsheetml/2006/main" count="108" uniqueCount="68">
  <si>
    <t>附件1：</t>
  </si>
  <si>
    <t>2024年度珠山区乡村振兴局巩固拓展脱贫攻坚成果和乡村振兴项目及乡村振兴补助资金批复情况统计表</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</si>
  <si>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</si>
  <si>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</si>
  <si>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</si>
  <si>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</si>
  <si>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</si>
  <si>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</si>
  <si>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</si>
  <si>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</si>
  <si>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</si>
  <si>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</si>
  <si>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</si>
  <si>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</si>
  <si>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</si>
  <si>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中央衔接资金</t>
  </si>
  <si>
    <t>其中：
省级衔接资金</t>
  </si>
  <si>
    <t>其中：
市级衔接资金</t>
  </si>
  <si>
    <t>其中：
区级衔接资金</t>
  </si>
  <si>
    <t>其中：
其他专项资金</t>
  </si>
  <si>
    <t>效益指标
（联农带农效果）</t>
  </si>
  <si>
    <t>产出指标</t>
  </si>
  <si>
    <t>联农带农情况（户）</t>
  </si>
  <si>
    <t>满意度
指标</t>
  </si>
  <si>
    <t>脱贫户</t>
  </si>
  <si>
    <t>监测户</t>
  </si>
  <si>
    <t>其他农户</t>
  </si>
  <si>
    <t>陶源谷陶瓷农耕文化产业园</t>
  </si>
  <si>
    <t>产业项目</t>
  </si>
  <si>
    <t>新建</t>
  </si>
  <si>
    <t>竟成街道陶源谷</t>
  </si>
  <si>
    <t>在陶源谷16.2平方公里范围建设古村落、古矿洞、古窑址、古水碓、古瓷道等内容。</t>
  </si>
  <si>
    <t>受益脱贫户和监测户201户、607人；满意度≥96%</t>
  </si>
  <si>
    <t>在陶源谷16.2平方公里范围建设古村落、古矿洞、古窑址、古水碓、古瓷道等内容，进一步带动陶源谷乡村产业、文化、生态振兴，丰富陶源谷业态。</t>
  </si>
  <si>
    <t>满意度
≥96%</t>
  </si>
  <si>
    <t>珠山区龙珠公司</t>
  </si>
  <si>
    <t>村级聘请公益性岗位工资</t>
  </si>
  <si>
    <t>就业帮扶</t>
  </si>
  <si>
    <t>竟成街道</t>
  </si>
  <si>
    <t>村级聘请的公益性岗位工资</t>
  </si>
  <si>
    <t>通过公益性岗位项目使脱贫户受益，改善生活条件，形成可持续脱贫的长效机制。</t>
  </si>
  <si>
    <t>乡村振兴工作站</t>
  </si>
  <si>
    <t>樊家井村农产品包装厂建设项目</t>
  </si>
  <si>
    <t>樊家井村</t>
  </si>
  <si>
    <t>厂房建设、占地面积372.62㎡</t>
  </si>
  <si>
    <t>樊家井社区</t>
  </si>
  <si>
    <t>景德镇竟达农业综合开发有限公司</t>
  </si>
  <si>
    <t>“防贫险”保险</t>
  </si>
  <si>
    <t>巩固三保障成果</t>
  </si>
  <si>
    <t>珠山区乡村振兴局</t>
  </si>
  <si>
    <t>为深入贯彻落实区委区政府提出的“未贫要防”决策部署，立足于珠山区的基本情况，进一步巩固我区脱贫攻坚工作情况，消除贫困存量，控制贫困增量，探索建立精准防贫长效机制</t>
  </si>
  <si>
    <t>受益脱贫户和监测户201户、607人；满意度≥98%</t>
  </si>
  <si>
    <t>对脱贫户、农村低收入人群生病，医疗费用的报销</t>
  </si>
  <si>
    <t>“一领办四参与”贷款奖补</t>
  </si>
  <si>
    <t>金融帮扶</t>
  </si>
  <si>
    <t>对“一领办四参与”贷款进行贴息</t>
  </si>
  <si>
    <t>对“一领办四参与”贷款企业进行贴息、落实脱贫户保利分红</t>
  </si>
  <si>
    <t>“一领办四参与”贷款贴息</t>
  </si>
  <si>
    <t>对“一领办四参与”贷款进行奖补</t>
  </si>
  <si>
    <t>对“一领办四参与”贷款企业进行奖补、落实脱贫户保利分红</t>
  </si>
  <si>
    <t>小额信贷贴息</t>
  </si>
  <si>
    <t>及时足额发放扶贫小额信贷贴息，保障银行及时得到贴息和脱贫户贷款金额稳定使用</t>
  </si>
  <si>
    <t>受益脱贫户和监测户25人；满意度≥98%</t>
  </si>
  <si>
    <t>脱贫户省外务工交通补贴</t>
  </si>
  <si>
    <t>对省外务工的脱贫户发放交通补贴</t>
  </si>
  <si>
    <t>受益脱贫户和监测户17人；满意度≥98%</t>
  </si>
  <si>
    <t>对省外务工且稳定就业满3个月的脱贫户发放一次性交通补贴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</si>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</sst>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name val="仿宋"/>
      <charset val="134"/>
    </font>
    <font>
      <b/>
      <sz val="22"/>
      <color theme="1"/>
      <name val="仿宋_GB2312"/>
      <charset val="134"/>
    </font>
    <font>
      <b/>
      <sz val="10"/>
      <color rgb="FF000000"/>
      <name val="仿宋_GB2312"/>
      <charset val="134"/>
    </font>
    <font>
      <b/>
      <sz val="10"/>
      <color theme="1"/>
      <name val="仿宋_GB2312"/>
      <charset val="134"/>
    </font>
    <font>
      <b/>
      <sz val="10"/>
      <color theme="1"/>
      <name val="仿宋"/>
      <charset val="134"/>
    </font>
    <font>
      <sz val="10"/>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lignment vertical="center"/>
    </xf>
    <xf numFmtId="0" fontId="2" fillId="0" borderId="0" xfId="0" applyFont="1" applyFill="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2"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tabSelected="1" topLeftCell="A2" workbookViewId="0">
      <selection activeCell="J6" sqref="J6"/>
    </sheetView>
  </sheetViews>
  <sheetFormatPr defaultColWidth="8.89166666666667" defaultRowHeight="13.5"/>
  <cols>
    <col min="1" max="1" width="6.76666666666667" customWidth="1"/>
    <col min="2" max="2" width="8.24166666666667" customWidth="1"/>
    <col min="3" max="3" width="13.875" customWidth="1"/>
    <col min="4" max="4" width="10.8833333333333" customWidth="1"/>
    <col min="5" max="5" width="9.85" customWidth="1"/>
    <col min="6" max="6" width="11.875" customWidth="1"/>
    <col min="7" max="7" width="23.25" customWidth="1"/>
    <col min="8" max="8" width="9.40833333333333" style="5" customWidth="1"/>
    <col min="9" max="12" width="7.5" style="5" customWidth="1"/>
    <col min="13" max="13" width="7.5" customWidth="1"/>
    <col min="14" max="15" width="14.25" customWidth="1"/>
    <col min="16" max="18" width="5.5" customWidth="1"/>
    <col min="19" max="19" width="7.375" customWidth="1"/>
    <col min="20" max="21" width="9.25" customWidth="1"/>
    <col min="22" max="22" width="5.75" customWidth="1"/>
  </cols>
  <sheetData>
    <row r="1" ht="33" customHeight="1" spans="1:6">
      <c r="A1" s="6" t="s">
        <v>0</v>
      </c>
      <c r="B1" s="6"/>
      <c r="C1" s="6"/>
      <c r="D1" s="6"/>
      <c r="E1" s="6"/>
      <c r="F1" s="6"/>
    </row>
    <row r="2" s="1" customFormat="1" ht="50" customHeight="1" spans="1:22">
      <c r="A2" s="7" t="s">
        <v>1</v>
      </c>
      <c r="B2" s="7"/>
      <c r="C2" s="7"/>
      <c r="D2" s="7"/>
      <c r="E2" s="7"/>
      <c r="F2" s="7"/>
      <c r="G2" s="7"/>
      <c r="H2" s="7"/>
      <c r="I2" s="7"/>
      <c r="J2" s="7"/>
      <c r="K2" s="7"/>
      <c r="L2" s="7"/>
      <c r="M2" s="7"/>
      <c r="N2" s="7"/>
      <c r="O2" s="7"/>
      <c r="P2" s="7"/>
      <c r="Q2" s="7"/>
      <c r="R2" s="7"/>
      <c r="S2" s="7"/>
      <c r="T2" s="7"/>
      <c r="U2" s="7"/>
      <c r="V2" s="7"/>
    </row>
    <row r="3" s="1" customFormat="1" ht="50" customHeight="1" spans="1:22">
      <c r="A3" s="8" t="s">
        <v>2</v>
      </c>
      <c r="B3" s="8" t="s">
        <v>3</v>
      </c>
      <c r="C3" s="8" t="s">
        <v>4</v>
      </c>
      <c r="D3" s="8" t="s">
        <v>5</v>
      </c>
      <c r="E3" s="8" t="s">
        <v>6</v>
      </c>
      <c r="F3" s="8" t="s">
        <v>7</v>
      </c>
      <c r="G3" s="8" t="s">
        <v>8</v>
      </c>
      <c r="H3" s="9" t="s">
        <v>9</v>
      </c>
      <c r="I3" s="9"/>
      <c r="J3" s="9"/>
      <c r="K3" s="9"/>
      <c r="L3" s="9"/>
      <c r="M3" s="9"/>
      <c r="N3" s="17" t="s">
        <v>10</v>
      </c>
      <c r="O3" s="17"/>
      <c r="P3" s="17"/>
      <c r="Q3" s="17"/>
      <c r="R3" s="17"/>
      <c r="S3" s="17"/>
      <c r="T3" s="9" t="s">
        <v>11</v>
      </c>
      <c r="U3" s="17" t="s">
        <v>12</v>
      </c>
      <c r="V3" s="17" t="s">
        <v>13</v>
      </c>
    </row>
    <row r="4" s="2" customFormat="1" ht="26" customHeight="1" spans="1:22">
      <c r="A4" s="8"/>
      <c r="B4" s="8"/>
      <c r="C4" s="8"/>
      <c r="D4" s="8"/>
      <c r="E4" s="8"/>
      <c r="F4" s="8"/>
      <c r="G4" s="8"/>
      <c r="H4" s="9" t="s">
        <v>14</v>
      </c>
      <c r="I4" s="8" t="s">
        <v>15</v>
      </c>
      <c r="J4" s="8" t="s">
        <v>16</v>
      </c>
      <c r="K4" s="8" t="s">
        <v>17</v>
      </c>
      <c r="L4" s="9" t="s">
        <v>18</v>
      </c>
      <c r="M4" s="8" t="s">
        <v>19</v>
      </c>
      <c r="N4" s="9" t="s">
        <v>20</v>
      </c>
      <c r="O4" s="9" t="s">
        <v>21</v>
      </c>
      <c r="P4" s="17" t="s">
        <v>22</v>
      </c>
      <c r="Q4" s="17"/>
      <c r="R4" s="17"/>
      <c r="S4" s="9" t="s">
        <v>23</v>
      </c>
      <c r="T4" s="9"/>
      <c r="U4" s="17"/>
      <c r="V4" s="17"/>
    </row>
    <row r="5" s="2" customFormat="1" ht="34" customHeight="1" spans="1:22">
      <c r="A5" s="8"/>
      <c r="B5" s="8"/>
      <c r="C5" s="8"/>
      <c r="D5" s="8"/>
      <c r="E5" s="8"/>
      <c r="F5" s="8"/>
      <c r="G5" s="8"/>
      <c r="H5" s="9"/>
      <c r="I5" s="8"/>
      <c r="J5" s="8"/>
      <c r="K5" s="8"/>
      <c r="L5" s="17"/>
      <c r="M5" s="8"/>
      <c r="N5" s="17"/>
      <c r="O5" s="9"/>
      <c r="P5" s="17" t="s">
        <v>24</v>
      </c>
      <c r="Q5" s="8" t="s">
        <v>25</v>
      </c>
      <c r="R5" s="18" t="s">
        <v>26</v>
      </c>
      <c r="S5" s="17"/>
      <c r="T5" s="9"/>
      <c r="U5" s="17"/>
      <c r="V5" s="17"/>
    </row>
    <row r="6" s="3" customFormat="1" ht="75" customHeight="1" spans="1:22">
      <c r="A6" s="10">
        <v>1</v>
      </c>
      <c r="B6" s="11">
        <v>2024</v>
      </c>
      <c r="C6" s="11" t="s">
        <v>27</v>
      </c>
      <c r="D6" s="11" t="s">
        <v>28</v>
      </c>
      <c r="E6" s="12" t="s">
        <v>29</v>
      </c>
      <c r="F6" s="13" t="s">
        <v>30</v>
      </c>
      <c r="G6" s="12" t="s">
        <v>31</v>
      </c>
      <c r="H6" s="14">
        <v>8000</v>
      </c>
      <c r="I6" s="14">
        <v>668</v>
      </c>
      <c r="J6" s="14">
        <v>357.32</v>
      </c>
      <c r="K6" s="14">
        <v>0</v>
      </c>
      <c r="L6" s="14">
        <v>27.18</v>
      </c>
      <c r="M6" s="14">
        <f>H6-I6-J6-K6-L6</f>
        <v>6947.5</v>
      </c>
      <c r="N6" s="13" t="s">
        <v>32</v>
      </c>
      <c r="O6" s="12" t="s">
        <v>33</v>
      </c>
      <c r="P6" s="15">
        <v>199</v>
      </c>
      <c r="Q6" s="11">
        <v>2</v>
      </c>
      <c r="R6" s="14"/>
      <c r="S6" s="11" t="s">
        <v>34</v>
      </c>
      <c r="T6" s="11" t="s">
        <v>35</v>
      </c>
      <c r="U6" s="11" t="s">
        <v>35</v>
      </c>
      <c r="V6" s="11"/>
    </row>
    <row r="7" s="4" customFormat="1" ht="69" customHeight="1" spans="1:22">
      <c r="A7" s="10">
        <v>2</v>
      </c>
      <c r="B7" s="11">
        <v>2024</v>
      </c>
      <c r="C7" s="12" t="s">
        <v>36</v>
      </c>
      <c r="D7" s="12" t="s">
        <v>37</v>
      </c>
      <c r="E7" s="11" t="s">
        <v>29</v>
      </c>
      <c r="F7" s="12" t="s">
        <v>38</v>
      </c>
      <c r="G7" s="12" t="s">
        <v>39</v>
      </c>
      <c r="H7" s="12">
        <v>65.8</v>
      </c>
      <c r="I7" s="11">
        <v>0</v>
      </c>
      <c r="J7" s="11">
        <v>0</v>
      </c>
      <c r="K7" s="11">
        <v>0</v>
      </c>
      <c r="L7" s="11">
        <v>65.8</v>
      </c>
      <c r="M7" s="11">
        <v>0</v>
      </c>
      <c r="N7" s="15" t="s">
        <v>40</v>
      </c>
      <c r="O7" s="12" t="s">
        <v>39</v>
      </c>
      <c r="P7" s="15">
        <v>57</v>
      </c>
      <c r="Q7" s="11">
        <v>1</v>
      </c>
      <c r="R7" s="11"/>
      <c r="S7" s="11" t="s">
        <v>34</v>
      </c>
      <c r="T7" s="11" t="s">
        <v>41</v>
      </c>
      <c r="U7" s="11" t="s">
        <v>41</v>
      </c>
      <c r="V7" s="11"/>
    </row>
    <row r="8" s="4" customFormat="1" ht="53" customHeight="1" spans="1:22">
      <c r="A8" s="10">
        <v>3</v>
      </c>
      <c r="B8" s="11">
        <v>2024</v>
      </c>
      <c r="C8" s="15" t="s">
        <v>42</v>
      </c>
      <c r="D8" s="12" t="s">
        <v>28</v>
      </c>
      <c r="E8" s="11" t="s">
        <v>29</v>
      </c>
      <c r="F8" s="4" t="s">
        <v>43</v>
      </c>
      <c r="G8" s="11" t="s">
        <v>44</v>
      </c>
      <c r="H8" s="16">
        <v>74.88</v>
      </c>
      <c r="I8" s="11">
        <v>0</v>
      </c>
      <c r="J8" s="11">
        <v>0</v>
      </c>
      <c r="K8" s="11">
        <v>0</v>
      </c>
      <c r="L8" s="16">
        <v>7.07</v>
      </c>
      <c r="M8" s="11">
        <v>67.81</v>
      </c>
      <c r="N8" s="13" t="s">
        <v>32</v>
      </c>
      <c r="O8" s="11" t="s">
        <v>44</v>
      </c>
      <c r="P8" s="11">
        <v>199</v>
      </c>
      <c r="Q8" s="11">
        <v>2</v>
      </c>
      <c r="R8" s="11"/>
      <c r="S8" s="11" t="s">
        <v>34</v>
      </c>
      <c r="T8" s="11" t="s">
        <v>45</v>
      </c>
      <c r="U8" s="11" t="s">
        <v>46</v>
      </c>
      <c r="V8" s="11"/>
    </row>
    <row r="9" s="3" customFormat="1" ht="103" customHeight="1" spans="1:22">
      <c r="A9" s="12">
        <v>4</v>
      </c>
      <c r="B9" s="12">
        <v>2024</v>
      </c>
      <c r="C9" s="12" t="s">
        <v>47</v>
      </c>
      <c r="D9" s="12" t="s">
        <v>48</v>
      </c>
      <c r="E9" s="12" t="s">
        <v>29</v>
      </c>
      <c r="F9" s="12" t="s">
        <v>49</v>
      </c>
      <c r="G9" s="12" t="s">
        <v>50</v>
      </c>
      <c r="H9" s="12">
        <v>31.2</v>
      </c>
      <c r="I9" s="11">
        <v>0</v>
      </c>
      <c r="J9" s="11">
        <v>0</v>
      </c>
      <c r="K9" s="12">
        <v>0</v>
      </c>
      <c r="L9" s="12">
        <v>31.2</v>
      </c>
      <c r="M9" s="12">
        <v>0</v>
      </c>
      <c r="N9" s="12" t="s">
        <v>51</v>
      </c>
      <c r="O9" s="12" t="s">
        <v>52</v>
      </c>
      <c r="P9" s="12">
        <v>199</v>
      </c>
      <c r="Q9" s="12">
        <v>2</v>
      </c>
      <c r="R9" s="12"/>
      <c r="S9" s="12" t="s">
        <v>34</v>
      </c>
      <c r="T9" s="12" t="s">
        <v>49</v>
      </c>
      <c r="U9" s="11" t="s">
        <v>49</v>
      </c>
      <c r="V9" s="19"/>
    </row>
    <row r="10" s="3" customFormat="1" ht="52" customHeight="1" spans="1:22">
      <c r="A10" s="12">
        <v>5</v>
      </c>
      <c r="B10" s="12">
        <v>2024</v>
      </c>
      <c r="C10" s="12" t="s">
        <v>53</v>
      </c>
      <c r="D10" s="12" t="s">
        <v>54</v>
      </c>
      <c r="E10" s="12" t="s">
        <v>29</v>
      </c>
      <c r="F10" s="12" t="s">
        <v>49</v>
      </c>
      <c r="G10" s="12" t="s">
        <v>55</v>
      </c>
      <c r="H10" s="12">
        <v>16.92</v>
      </c>
      <c r="I10" s="11">
        <v>0</v>
      </c>
      <c r="J10" s="11">
        <v>0</v>
      </c>
      <c r="K10" s="12">
        <f>16.92/2</f>
        <v>8.46</v>
      </c>
      <c r="L10" s="12">
        <v>8.46</v>
      </c>
      <c r="M10" s="12">
        <v>0</v>
      </c>
      <c r="N10" s="12" t="s">
        <v>51</v>
      </c>
      <c r="O10" s="12" t="s">
        <v>56</v>
      </c>
      <c r="P10" s="12">
        <v>199</v>
      </c>
      <c r="Q10" s="12">
        <v>2</v>
      </c>
      <c r="R10" s="12"/>
      <c r="S10" s="12" t="s">
        <v>34</v>
      </c>
      <c r="T10" s="12" t="s">
        <v>49</v>
      </c>
      <c r="U10" s="11" t="s">
        <v>49</v>
      </c>
      <c r="V10" s="19"/>
    </row>
    <row r="11" s="3" customFormat="1" ht="52" customHeight="1" spans="1:22">
      <c r="A11" s="12">
        <v>6</v>
      </c>
      <c r="B11" s="12">
        <v>2024</v>
      </c>
      <c r="C11" s="12" t="s">
        <v>57</v>
      </c>
      <c r="D11" s="12" t="s">
        <v>54</v>
      </c>
      <c r="E11" s="12" t="s">
        <v>29</v>
      </c>
      <c r="F11" s="12" t="s">
        <v>49</v>
      </c>
      <c r="G11" s="12" t="s">
        <v>58</v>
      </c>
      <c r="H11" s="12">
        <v>43.28</v>
      </c>
      <c r="I11" s="11">
        <v>0</v>
      </c>
      <c r="J11" s="11">
        <v>0</v>
      </c>
      <c r="K11" s="12">
        <f>43.28/2</f>
        <v>21.64</v>
      </c>
      <c r="L11" s="12">
        <v>21.64</v>
      </c>
      <c r="M11" s="12">
        <v>0</v>
      </c>
      <c r="N11" s="12" t="s">
        <v>51</v>
      </c>
      <c r="O11" s="12" t="s">
        <v>59</v>
      </c>
      <c r="P11" s="12">
        <v>199</v>
      </c>
      <c r="Q11" s="12">
        <v>2</v>
      </c>
      <c r="R11" s="12"/>
      <c r="S11" s="12" t="s">
        <v>34</v>
      </c>
      <c r="T11" s="12" t="s">
        <v>49</v>
      </c>
      <c r="U11" s="11" t="s">
        <v>49</v>
      </c>
      <c r="V11" s="19"/>
    </row>
    <row r="12" s="3" customFormat="1" ht="52" customHeight="1" spans="1:22">
      <c r="A12" s="12">
        <v>7</v>
      </c>
      <c r="B12" s="12">
        <v>2024</v>
      </c>
      <c r="C12" s="12" t="s">
        <v>60</v>
      </c>
      <c r="D12" s="12" t="s">
        <v>54</v>
      </c>
      <c r="E12" s="12" t="s">
        <v>29</v>
      </c>
      <c r="F12" s="12" t="s">
        <v>49</v>
      </c>
      <c r="G12" s="12" t="s">
        <v>61</v>
      </c>
      <c r="H12" s="12">
        <v>5</v>
      </c>
      <c r="I12" s="11">
        <v>0</v>
      </c>
      <c r="J12" s="11">
        <v>0</v>
      </c>
      <c r="K12" s="12">
        <v>0</v>
      </c>
      <c r="L12" s="12">
        <v>5</v>
      </c>
      <c r="M12" s="12">
        <v>0</v>
      </c>
      <c r="N12" s="12" t="s">
        <v>62</v>
      </c>
      <c r="O12" s="12" t="s">
        <v>61</v>
      </c>
      <c r="P12" s="12">
        <v>25</v>
      </c>
      <c r="Q12" s="12">
        <v>0</v>
      </c>
      <c r="R12" s="12"/>
      <c r="S12" s="12" t="s">
        <v>34</v>
      </c>
      <c r="T12" s="12" t="s">
        <v>49</v>
      </c>
      <c r="U12" s="11" t="s">
        <v>49</v>
      </c>
      <c r="V12" s="19"/>
    </row>
    <row r="13" s="3" customFormat="1" ht="52" customHeight="1" spans="1:22">
      <c r="A13" s="12">
        <v>8</v>
      </c>
      <c r="B13" s="12">
        <v>2024</v>
      </c>
      <c r="C13" s="12" t="s">
        <v>63</v>
      </c>
      <c r="D13" s="12" t="s">
        <v>37</v>
      </c>
      <c r="E13" s="12" t="s">
        <v>29</v>
      </c>
      <c r="F13" s="12" t="s">
        <v>49</v>
      </c>
      <c r="G13" s="12" t="s">
        <v>64</v>
      </c>
      <c r="H13" s="12">
        <v>0.85</v>
      </c>
      <c r="I13" s="11">
        <v>0</v>
      </c>
      <c r="J13" s="11">
        <v>0</v>
      </c>
      <c r="K13" s="12">
        <v>0</v>
      </c>
      <c r="L13" s="12">
        <v>0.85</v>
      </c>
      <c r="M13" s="12">
        <v>0</v>
      </c>
      <c r="N13" s="12" t="s">
        <v>65</v>
      </c>
      <c r="O13" s="12" t="s">
        <v>66</v>
      </c>
      <c r="P13" s="12">
        <v>17</v>
      </c>
      <c r="Q13" s="12">
        <v>0</v>
      </c>
      <c r="R13" s="12"/>
      <c r="S13" s="12" t="s">
        <v>34</v>
      </c>
      <c r="T13" s="12" t="s">
        <v>49</v>
      </c>
      <c r="U13" s="11" t="s">
        <v>49</v>
      </c>
      <c r="V13" s="19"/>
    </row>
    <row r="14" s="3" customFormat="1" ht="42" customHeight="1" spans="1:22">
      <c r="A14" s="12" t="s">
        <v>67</v>
      </c>
      <c r="B14" s="12"/>
      <c r="C14" s="12"/>
      <c r="D14" s="12"/>
      <c r="E14" s="12"/>
      <c r="F14" s="12"/>
      <c r="G14" s="12"/>
      <c r="H14" s="12">
        <f>SUM(H6:H13)</f>
        <v>8237.93</v>
      </c>
      <c r="I14" s="12">
        <f>SUM(I6:I13)</f>
        <v>668</v>
      </c>
      <c r="J14" s="12">
        <f>SUM(J6:J13)</f>
        <v>357.32</v>
      </c>
      <c r="K14" s="12">
        <f>SUM(K6:K13)</f>
        <v>30.1</v>
      </c>
      <c r="L14" s="12">
        <f>SUM(L6:L13)</f>
        <v>167.2</v>
      </c>
      <c r="M14" s="12">
        <f>SUM(M6:M8)</f>
        <v>7015.31</v>
      </c>
      <c r="N14" s="12"/>
      <c r="O14" s="12"/>
      <c r="P14" s="12"/>
      <c r="Q14" s="12"/>
      <c r="R14" s="12"/>
      <c r="S14" s="12"/>
      <c r="T14" s="12"/>
      <c r="U14" s="19"/>
      <c r="V14" s="19"/>
    </row>
  </sheetData>
  <mergeCells count="24">
    <mergeCell ref="A1:F1"/>
    <mergeCell ref="A2:V2"/>
    <mergeCell ref="H3:M3"/>
    <mergeCell ref="N3:S3"/>
    <mergeCell ref="P4:R4"/>
    <mergeCell ref="A3:A5"/>
    <mergeCell ref="B3:B5"/>
    <mergeCell ref="C3:C5"/>
    <mergeCell ref="D3:D5"/>
    <mergeCell ref="E3:E5"/>
    <mergeCell ref="F3:F5"/>
    <mergeCell ref="G3:G5"/>
    <mergeCell ref="H4:H5"/>
    <mergeCell ref="I4:I5"/>
    <mergeCell ref="J4:J5"/>
    <mergeCell ref="K4:K5"/>
    <mergeCell ref="L4:L5"/>
    <mergeCell ref="M4:M5"/>
    <mergeCell ref="N4:N5"/>
    <mergeCell ref="O4:O5"/>
    <mergeCell ref="S4:S5"/>
    <mergeCell ref="T3:T5"/>
    <mergeCell ref="U3:U5"/>
    <mergeCell ref="V3:V5"/>
  </mergeCells>
  <pageMargins left="0.357638888888889" right="0.357638888888889" top="0.472222222222222" bottom="0.904861111111111" header="0.5" footer="0.5"/>
  <pageSetup paperSize="9" scale="6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2024-06-12T06:42:30Z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4B1A0AEEA04A41218DC60BA29364E30E_13</vt:lpwstr>
  </property>
  <property fmtid="{D5CDD505-2E9C-101B-9397-08002B2CF9AE}" pid="3" name="KSOProductBuildVer">
    <vt:lpwstr>2052-12.1.0.17133</vt:lpwstr>
  </property>
</Properties>
</file>